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noune\OneDrive - United Nations\UNECA\ARII\Data_ARII2018\Data_ARII2018_2_08_2018\"/>
    </mc:Choice>
  </mc:AlternateContent>
  <xr:revisionPtr revIDLastSave="0" documentId="13_ncr:1_{56BBEB57-F8DB-4094-958A-633E0CD52DC7}" xr6:coauthVersionLast="43" xr6:coauthVersionMax="43" xr10:uidLastSave="{00000000-0000-0000-0000-000000000000}"/>
  <bookViews>
    <workbookView xWindow="-110" yWindow="-110" windowWidth="19420" windowHeight="11020" tabRatio="841" firstSheet="1" activeTab="3" xr2:uid="{00000000-000D-0000-FFFF-FFFF00000000}"/>
  </bookViews>
  <sheets>
    <sheet name="Source" sheetId="73" r:id="rId1"/>
    <sheet name="Africa" sheetId="72" r:id="rId2"/>
    <sheet name="UMA" sheetId="71" r:id="rId3"/>
    <sheet name="SADC" sheetId="70" r:id="rId4"/>
    <sheet name="ECCAS" sheetId="67" r:id="rId5"/>
    <sheet name="IGAD" sheetId="69" r:id="rId6"/>
    <sheet name="ECOWAS" sheetId="68" r:id="rId7"/>
    <sheet name="EAC" sheetId="65" r:id="rId8"/>
    <sheet name="COMESAjul2018" sheetId="74" r:id="rId9"/>
    <sheet name="COMESA" sheetId="66" r:id="rId10"/>
    <sheet name="CEN-SAD" sheetId="64" r:id="rId11"/>
    <sheet name="All" sheetId="1" r:id="rId12"/>
    <sheet name="Algeria" sheetId="5" r:id="rId13"/>
    <sheet name="Angola" sheetId="6" r:id="rId14"/>
    <sheet name="Benin" sheetId="7" r:id="rId15"/>
    <sheet name="Botswana" sheetId="8" r:id="rId16"/>
    <sheet name="Burkina Faso" sheetId="9" r:id="rId17"/>
    <sheet name="Burundi" sheetId="10" r:id="rId18"/>
    <sheet name="Cameroon" sheetId="11" r:id="rId19"/>
    <sheet name="Cape Verde" sheetId="12" r:id="rId20"/>
    <sheet name="Central African Republic" sheetId="13" r:id="rId21"/>
    <sheet name="Chad" sheetId="14" r:id="rId22"/>
    <sheet name="Comoros" sheetId="15" r:id="rId23"/>
    <sheet name="Congo" sheetId="16" r:id="rId24"/>
    <sheet name="Cote d'Ivoire" sheetId="17" r:id="rId25"/>
    <sheet name="Congo, Democratic Republic of" sheetId="18" r:id="rId26"/>
    <sheet name="Sheet21" sheetId="21" r:id="rId27"/>
    <sheet name="Djibouti" sheetId="19" r:id="rId28"/>
    <sheet name="Egypt" sheetId="20" r:id="rId29"/>
    <sheet name="Equatorial Guinea" sheetId="22" r:id="rId30"/>
    <sheet name="Eritrea" sheetId="23" r:id="rId31"/>
    <sheet name="Ethiopia" sheetId="24" r:id="rId32"/>
    <sheet name="Gabon" sheetId="25" r:id="rId33"/>
    <sheet name="Ghana" sheetId="26" r:id="rId34"/>
    <sheet name="Gambia" sheetId="27" r:id="rId35"/>
    <sheet name="Guinea" sheetId="31" r:id="rId36"/>
    <sheet name="Guinea-Bissau" sheetId="32" r:id="rId37"/>
    <sheet name="Kenya" sheetId="33" r:id="rId38"/>
    <sheet name="Lesotho" sheetId="34" r:id="rId39"/>
    <sheet name="Liberia" sheetId="35" r:id="rId40"/>
    <sheet name="Libya" sheetId="37" r:id="rId41"/>
    <sheet name="Madagascar" sheetId="38" r:id="rId42"/>
    <sheet name="Malawi" sheetId="39" r:id="rId43"/>
    <sheet name="Mali" sheetId="40" r:id="rId44"/>
    <sheet name="Mauritania" sheetId="41" r:id="rId45"/>
    <sheet name="Mauritius" sheetId="42" r:id="rId46"/>
    <sheet name="Morocco" sheetId="43" r:id="rId47"/>
    <sheet name="Mozambique" sheetId="44" r:id="rId48"/>
    <sheet name="Namibia" sheetId="45" r:id="rId49"/>
    <sheet name="Niger" sheetId="46" r:id="rId50"/>
    <sheet name="Nigeria" sheetId="47" r:id="rId51"/>
    <sheet name="Rwanda" sheetId="48" r:id="rId52"/>
    <sheet name="Sao Tome and Principe" sheetId="49" r:id="rId53"/>
    <sheet name="Senegal" sheetId="50" r:id="rId54"/>
    <sheet name="Seychelles" sheetId="51" r:id="rId55"/>
    <sheet name="Sierra Leone" sheetId="52" r:id="rId56"/>
    <sheet name="Somalia" sheetId="53" r:id="rId57"/>
    <sheet name="South Africa" sheetId="54" r:id="rId58"/>
    <sheet name="South Sudan" sheetId="55" r:id="rId59"/>
    <sheet name="Sudan" sheetId="56" r:id="rId60"/>
    <sheet name="Swaziland" sheetId="57" r:id="rId61"/>
    <sheet name="Togo" sheetId="58" r:id="rId62"/>
    <sheet name="Tunisia" sheetId="59" r:id="rId63"/>
    <sheet name="Uganda" sheetId="60" r:id="rId64"/>
    <sheet name="United Republic of Tanzania" sheetId="61" r:id="rId65"/>
    <sheet name="Zambia" sheetId="62" r:id="rId66"/>
    <sheet name="Zimbabwe" sheetId="63" r:id="rId67"/>
  </sheets>
  <definedNames>
    <definedName name="_xlnm._FilterDatabase" localSheetId="12" hidden="1">Algeria!$A$5:$F$5</definedName>
    <definedName name="_xlnm._FilterDatabase" localSheetId="13" hidden="1">Angola!$A$5:$F$5</definedName>
    <definedName name="_xlnm._FilterDatabase" localSheetId="14" hidden="1">Benin!$A$5:$F$5</definedName>
    <definedName name="_xlnm._FilterDatabase" localSheetId="15" hidden="1">Botswana!$A$5:$F$5</definedName>
    <definedName name="_xlnm._FilterDatabase" localSheetId="16" hidden="1">'Burkina Faso'!$A$5:$F$5</definedName>
    <definedName name="_xlnm._FilterDatabase" localSheetId="17" hidden="1">Burundi!$A$5:$F$5</definedName>
    <definedName name="_xlnm._FilterDatabase" localSheetId="18" hidden="1">Cameroon!$A$5:$F$5</definedName>
    <definedName name="_xlnm._FilterDatabase" localSheetId="19" hidden="1">'Cape Verde'!$A$5:$F$5</definedName>
    <definedName name="_xlnm._FilterDatabase" localSheetId="20" hidden="1">'Central African Republic'!$A$5:$F$5</definedName>
    <definedName name="_xlnm._FilterDatabase" localSheetId="21" hidden="1">Chad!$A$5:$F$5</definedName>
    <definedName name="_xlnm._FilterDatabase" localSheetId="22" hidden="1">Comoros!$A$5:$F$5</definedName>
    <definedName name="_xlnm._FilterDatabase" localSheetId="23" hidden="1">Congo!$A$5:$F$5</definedName>
    <definedName name="_xlnm._FilterDatabase" localSheetId="25" hidden="1">'Congo, Democratic Republic of'!$A$5:$F$5</definedName>
    <definedName name="_xlnm._FilterDatabase" localSheetId="24" hidden="1">'Cote d''Ivoire'!$A$5:$F$5</definedName>
    <definedName name="_xlnm._FilterDatabase" localSheetId="27" hidden="1">Djibouti!$A$5:$F$5</definedName>
    <definedName name="_xlnm._FilterDatabase" localSheetId="28" hidden="1">Egypt!$A$5:$F$5</definedName>
    <definedName name="_xlnm._FilterDatabase" localSheetId="29" hidden="1">'Equatorial Guinea'!$A$5:$F$5</definedName>
    <definedName name="_xlnm._FilterDatabase" localSheetId="30" hidden="1">Eritrea!$A$5:$F$5</definedName>
    <definedName name="_xlnm._FilterDatabase" localSheetId="31" hidden="1">Ethiopia!$A$5:$F$5</definedName>
    <definedName name="_xlnm._FilterDatabase" localSheetId="32" hidden="1">Gabon!$A$5:$F$5</definedName>
    <definedName name="_xlnm._FilterDatabase" localSheetId="34" hidden="1">Gambia!$A$5:$F$5</definedName>
    <definedName name="_xlnm._FilterDatabase" localSheetId="33" hidden="1">Ghana!$A$5:$F$5</definedName>
    <definedName name="_xlnm._FilterDatabase" localSheetId="35" hidden="1">Guinea!$A$5:$F$5</definedName>
    <definedName name="_xlnm._FilterDatabase" localSheetId="36" hidden="1">'Guinea-Bissau'!$A$5:$F$5</definedName>
    <definedName name="_xlnm._FilterDatabase" localSheetId="37" hidden="1">Kenya!$A$5:$F$5</definedName>
    <definedName name="_xlnm._FilterDatabase" localSheetId="38" hidden="1">Lesotho!$A$5:$F$5</definedName>
    <definedName name="_xlnm._FilterDatabase" localSheetId="39" hidden="1">Liberia!$A$5:$F$5</definedName>
    <definedName name="_xlnm._FilterDatabase" localSheetId="40" hidden="1">Libya!$A$5:$F$5</definedName>
    <definedName name="_xlnm._FilterDatabase" localSheetId="41" hidden="1">Madagascar!$A$5:$F$5</definedName>
    <definedName name="_xlnm._FilterDatabase" localSheetId="42" hidden="1">Malawi!$A$5:$F$5</definedName>
    <definedName name="_xlnm._FilterDatabase" localSheetId="43" hidden="1">Mali!$A$5:$F$5</definedName>
    <definedName name="_xlnm._FilterDatabase" localSheetId="44" hidden="1">Mauritania!$A$5:$F$5</definedName>
    <definedName name="_xlnm._FilterDatabase" localSheetId="45" hidden="1">Mauritius!$A$5:$F$5</definedName>
    <definedName name="_xlnm._FilterDatabase" localSheetId="46" hidden="1">Morocco!$A$5:$F$5</definedName>
    <definedName name="_xlnm._FilterDatabase" localSheetId="47" hidden="1">Mozambique!$A$5:$F$5</definedName>
    <definedName name="_xlnm._FilterDatabase" localSheetId="48" hidden="1">Namibia!$A$5:$F$5</definedName>
    <definedName name="_xlnm._FilterDatabase" localSheetId="49" hidden="1">Niger!$A$5:$F$5</definedName>
    <definedName name="_xlnm._FilterDatabase" localSheetId="50" hidden="1">Nigeria!$A$5:$F$5</definedName>
    <definedName name="_xlnm._FilterDatabase" localSheetId="51" hidden="1">Rwanda!$A$5:$F$5</definedName>
    <definedName name="_xlnm._FilterDatabase" localSheetId="52" hidden="1">'Sao Tome and Principe'!$A$5:$F$5</definedName>
    <definedName name="_xlnm._FilterDatabase" localSheetId="53" hidden="1">Senegal!$A$5:$F$5</definedName>
    <definedName name="_xlnm._FilterDatabase" localSheetId="54" hidden="1">Seychelles!$A$5:$F$5</definedName>
    <definedName name="_xlnm._FilterDatabase" localSheetId="55" hidden="1">'Sierra Leone'!$A$5:$F$5</definedName>
    <definedName name="_xlnm._FilterDatabase" localSheetId="56" hidden="1">Somalia!$A$5:$F$5</definedName>
    <definedName name="_xlnm._FilterDatabase" localSheetId="57" hidden="1">'South Africa'!$A$5:$F$5</definedName>
    <definedName name="_xlnm._FilterDatabase" localSheetId="58" hidden="1">'South Sudan'!$A$5:$F$5</definedName>
    <definedName name="_xlnm._FilterDatabase" localSheetId="59" hidden="1">Sudan!$A$5:$F$5</definedName>
    <definedName name="_xlnm._FilterDatabase" localSheetId="60" hidden="1">Swaziland!$A$5:$F$5</definedName>
    <definedName name="_xlnm._FilterDatabase" localSheetId="61" hidden="1">Togo!$A$5:$F$5</definedName>
    <definedName name="_xlnm._FilterDatabase" localSheetId="62" hidden="1">Tunisia!$A$5:$F$5</definedName>
    <definedName name="_xlnm._FilterDatabase" localSheetId="63" hidden="1">Uganda!$A$5:$F$5</definedName>
    <definedName name="_xlnm._FilterDatabase" localSheetId="64" hidden="1">'United Republic of Tanzania'!$A$5:$F$5</definedName>
    <definedName name="_xlnm._FilterDatabase" localSheetId="65" hidden="1">Zambia!$A$5:$F$5</definedName>
    <definedName name="_xlnm._FilterDatabase" localSheetId="66" hidden="1">Zimbabwe!$A$5:$F$5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" i="70" l="1"/>
  <c r="S5" i="70"/>
  <c r="T5" i="70"/>
  <c r="S6" i="70"/>
  <c r="T6" i="70"/>
  <c r="S7" i="70"/>
  <c r="T7" i="70"/>
  <c r="S8" i="70"/>
  <c r="T8" i="70"/>
  <c r="S9" i="70"/>
  <c r="T9" i="70"/>
  <c r="S10" i="70"/>
  <c r="T10" i="70"/>
  <c r="S11" i="70"/>
  <c r="T11" i="70"/>
  <c r="S12" i="70"/>
  <c r="T12" i="70"/>
  <c r="S13" i="70"/>
  <c r="T13" i="70"/>
  <c r="S14" i="70"/>
  <c r="T14" i="70"/>
  <c r="S15" i="70"/>
  <c r="T15" i="70"/>
  <c r="S16" i="70"/>
  <c r="T4" i="70" s="1"/>
  <c r="T16" i="70"/>
  <c r="S17" i="70"/>
  <c r="T17" i="70"/>
  <c r="S18" i="70"/>
  <c r="T18" i="70"/>
  <c r="T3" i="70"/>
  <c r="S3" i="70"/>
  <c r="X23" i="74" l="1"/>
  <c r="X22" i="74"/>
  <c r="X21" i="74"/>
  <c r="X20" i="74"/>
  <c r="X19" i="74"/>
  <c r="X18" i="74"/>
  <c r="X16" i="74"/>
  <c r="X15" i="74"/>
  <c r="X14" i="74"/>
  <c r="X13" i="74"/>
  <c r="X12" i="74"/>
  <c r="X11" i="74"/>
  <c r="X10" i="74"/>
  <c r="X9" i="74"/>
  <c r="X8" i="74"/>
  <c r="X7" i="74"/>
  <c r="X6" i="74"/>
  <c r="X5" i="74"/>
  <c r="X4" i="74"/>
  <c r="X3" i="74"/>
  <c r="Y5" i="74" l="1"/>
  <c r="Y14" i="74"/>
  <c r="Y20" i="74"/>
  <c r="Y3" i="74"/>
  <c r="Y8" i="74"/>
  <c r="Y13" i="74"/>
  <c r="Y16" i="74"/>
  <c r="Y19" i="74"/>
  <c r="Y21" i="74"/>
  <c r="Y12" i="74"/>
  <c r="Y4" i="74"/>
  <c r="Y6" i="74"/>
  <c r="Y9" i="74"/>
  <c r="Y15" i="74"/>
  <c r="Y22" i="74"/>
  <c r="Y10" i="74"/>
  <c r="Y18" i="74"/>
  <c r="Y7" i="74"/>
  <c r="Y11" i="74"/>
  <c r="Y23" i="74"/>
  <c r="Y17" i="74"/>
  <c r="N3" i="67"/>
  <c r="AF27" i="64" l="1"/>
  <c r="BE55" i="72" l="1"/>
  <c r="BE54" i="72"/>
  <c r="BE52" i="72"/>
  <c r="BE51" i="72"/>
  <c r="BE50" i="72"/>
  <c r="BE53" i="72"/>
  <c r="BE49" i="72"/>
  <c r="BE48" i="72"/>
  <c r="BE46" i="72"/>
  <c r="BE44" i="72"/>
  <c r="BE43" i="72"/>
  <c r="BE42" i="72"/>
  <c r="BE41" i="72"/>
  <c r="BE40" i="72"/>
  <c r="BE39" i="72"/>
  <c r="BE38" i="72"/>
  <c r="BE37" i="72"/>
  <c r="BE36" i="72"/>
  <c r="BE35" i="72"/>
  <c r="BE34" i="72"/>
  <c r="BE33" i="72"/>
  <c r="BE32" i="72"/>
  <c r="BE31" i="72"/>
  <c r="BE30" i="72"/>
  <c r="BE29" i="72"/>
  <c r="BE28" i="72"/>
  <c r="BE27" i="72"/>
  <c r="BE26" i="72"/>
  <c r="BE25" i="72"/>
  <c r="BE24" i="72"/>
  <c r="BE23" i="72"/>
  <c r="BE22" i="72"/>
  <c r="BE21" i="72"/>
  <c r="BE20" i="72"/>
  <c r="BE19" i="72"/>
  <c r="BE18" i="72"/>
  <c r="BE17" i="72"/>
  <c r="BE16" i="72"/>
  <c r="BE14" i="72"/>
  <c r="BE15" i="72"/>
  <c r="BE13" i="72"/>
  <c r="BE12" i="72"/>
  <c r="BE11" i="72"/>
  <c r="BE10" i="72"/>
  <c r="BE9" i="72"/>
  <c r="BE8" i="72"/>
  <c r="BE7" i="72"/>
  <c r="BE6" i="72"/>
  <c r="BE5" i="72"/>
  <c r="BE4" i="72"/>
  <c r="BE3" i="72"/>
  <c r="BE2" i="72"/>
  <c r="H7" i="71"/>
  <c r="H6" i="71"/>
  <c r="H5" i="71"/>
  <c r="H4" i="71"/>
  <c r="I4" i="71" s="1"/>
  <c r="H3" i="71"/>
  <c r="K10" i="69"/>
  <c r="K9" i="69"/>
  <c r="K6" i="69"/>
  <c r="K5" i="69"/>
  <c r="L5" i="69" s="1"/>
  <c r="K4" i="69"/>
  <c r="K3" i="69"/>
  <c r="R17" i="68"/>
  <c r="R16" i="68"/>
  <c r="R15" i="68"/>
  <c r="R14" i="68"/>
  <c r="R13" i="68"/>
  <c r="R12" i="68"/>
  <c r="R11" i="68"/>
  <c r="R10" i="68"/>
  <c r="R9" i="68"/>
  <c r="R8" i="68"/>
  <c r="R7" i="68"/>
  <c r="R6" i="68"/>
  <c r="R5" i="68"/>
  <c r="R4" i="68"/>
  <c r="S4" i="68" s="1"/>
  <c r="R3" i="68"/>
  <c r="N13" i="67"/>
  <c r="N12" i="67"/>
  <c r="N11" i="67"/>
  <c r="N10" i="67"/>
  <c r="N9" i="67"/>
  <c r="N8" i="67"/>
  <c r="N7" i="67"/>
  <c r="O7" i="67" s="1"/>
  <c r="N6" i="67"/>
  <c r="N5" i="67"/>
  <c r="N4" i="67"/>
  <c r="V21" i="66"/>
  <c r="V20" i="66"/>
  <c r="V19" i="66"/>
  <c r="V18" i="66"/>
  <c r="V17" i="66"/>
  <c r="V16" i="66"/>
  <c r="V15" i="66"/>
  <c r="V14" i="66"/>
  <c r="V13" i="66"/>
  <c r="V12" i="66"/>
  <c r="V11" i="66"/>
  <c r="V10" i="66"/>
  <c r="V9" i="66"/>
  <c r="V8" i="66"/>
  <c r="V7" i="66"/>
  <c r="V6" i="66"/>
  <c r="V5" i="66"/>
  <c r="W5" i="66" s="1"/>
  <c r="V4" i="66"/>
  <c r="V3" i="66"/>
  <c r="H7" i="65"/>
  <c r="H6" i="65"/>
  <c r="I6" i="65" s="1"/>
  <c r="H5" i="65"/>
  <c r="H4" i="65"/>
  <c r="H3" i="65"/>
  <c r="O11" i="67" l="1"/>
  <c r="S8" i="68"/>
  <c r="S12" i="68"/>
  <c r="S16" i="68"/>
  <c r="I8" i="65"/>
  <c r="I3" i="65"/>
  <c r="I7" i="65"/>
  <c r="O4" i="67"/>
  <c r="O3" i="67"/>
  <c r="O8" i="67"/>
  <c r="O12" i="67"/>
  <c r="S5" i="68"/>
  <c r="S9" i="68"/>
  <c r="S13" i="68"/>
  <c r="S17" i="68"/>
  <c r="L6" i="69"/>
  <c r="I5" i="71"/>
  <c r="I4" i="65"/>
  <c r="O5" i="67"/>
  <c r="O9" i="67"/>
  <c r="O13" i="67"/>
  <c r="S6" i="68"/>
  <c r="S10" i="68"/>
  <c r="S14" i="68"/>
  <c r="L7" i="69"/>
  <c r="L3" i="69"/>
  <c r="L8" i="69"/>
  <c r="L9" i="69"/>
  <c r="I6" i="71"/>
  <c r="I5" i="65"/>
  <c r="O6" i="67"/>
  <c r="O10" i="67"/>
  <c r="S3" i="68"/>
  <c r="S7" i="68"/>
  <c r="S11" i="68"/>
  <c r="S15" i="68"/>
  <c r="L4" i="69"/>
  <c r="L10" i="69"/>
  <c r="I3" i="71"/>
  <c r="I7" i="71"/>
  <c r="W17" i="66"/>
  <c r="W21" i="66"/>
  <c r="W6" i="66"/>
  <c r="W10" i="66"/>
  <c r="W14" i="66"/>
  <c r="W18" i="66"/>
  <c r="W9" i="66"/>
  <c r="W7" i="66"/>
  <c r="W11" i="66"/>
  <c r="W15" i="66"/>
  <c r="W19" i="66"/>
  <c r="W13" i="66"/>
  <c r="W3" i="66"/>
  <c r="W4" i="66"/>
  <c r="W8" i="66"/>
  <c r="W12" i="66"/>
  <c r="W16" i="66"/>
  <c r="W20" i="66"/>
  <c r="BF41" i="72"/>
  <c r="BF5" i="72"/>
  <c r="BF9" i="72"/>
  <c r="BF13" i="72"/>
  <c r="BF17" i="72"/>
  <c r="BF21" i="72"/>
  <c r="BF25" i="72"/>
  <c r="BF29" i="72"/>
  <c r="BF33" i="72"/>
  <c r="BF37" i="72"/>
  <c r="BF47" i="72"/>
  <c r="BF2" i="72"/>
  <c r="BF45" i="72"/>
  <c r="BF6" i="72"/>
  <c r="BF10" i="72"/>
  <c r="BF15" i="72"/>
  <c r="BF18" i="72"/>
  <c r="BF22" i="72"/>
  <c r="BF26" i="72"/>
  <c r="BF30" i="72"/>
  <c r="BF34" i="72"/>
  <c r="BF38" i="72"/>
  <c r="BF42" i="72"/>
  <c r="BF48" i="72"/>
  <c r="BF51" i="72"/>
  <c r="BF3" i="72"/>
  <c r="BF7" i="72"/>
  <c r="BF11" i="72"/>
  <c r="BF14" i="72"/>
  <c r="BF19" i="72"/>
  <c r="BF23" i="72"/>
  <c r="BF27" i="72"/>
  <c r="BF31" i="72"/>
  <c r="BF35" i="72"/>
  <c r="BF39" i="72"/>
  <c r="BF43" i="72"/>
  <c r="BF49" i="72"/>
  <c r="BF52" i="72"/>
  <c r="BF4" i="72"/>
  <c r="BF8" i="72"/>
  <c r="BF12" i="72"/>
  <c r="BF16" i="72"/>
  <c r="BF20" i="72"/>
  <c r="BF24" i="72"/>
  <c r="BF28" i="72"/>
  <c r="BF32" i="72"/>
  <c r="BF36" i="72"/>
  <c r="BF40" i="72"/>
  <c r="BF44" i="72"/>
  <c r="BF53" i="72"/>
  <c r="BF54" i="72"/>
  <c r="BF46" i="72"/>
  <c r="BF50" i="72"/>
  <c r="BF55" i="72"/>
  <c r="AF31" i="64"/>
  <c r="AF30" i="64"/>
  <c r="AF29" i="64"/>
  <c r="AF26" i="64"/>
  <c r="AF25" i="64"/>
  <c r="AF24" i="64"/>
  <c r="AF23" i="64"/>
  <c r="AF22" i="64"/>
  <c r="AF21" i="64"/>
  <c r="AF20" i="64"/>
  <c r="AF19" i="64"/>
  <c r="AF18" i="64"/>
  <c r="AF17" i="64"/>
  <c r="AF16" i="64"/>
  <c r="AF15" i="64"/>
  <c r="AF14" i="64"/>
  <c r="AF13" i="64"/>
  <c r="AF12" i="64"/>
  <c r="AF11" i="64"/>
  <c r="AF10" i="64"/>
  <c r="AF9" i="64"/>
  <c r="AF8" i="64"/>
  <c r="AF7" i="64"/>
  <c r="AF6" i="64"/>
  <c r="AF5" i="64"/>
  <c r="AF4" i="64"/>
  <c r="AG4" i="64" s="1"/>
  <c r="AF3" i="64"/>
  <c r="AG8" i="64" l="1"/>
  <c r="AG16" i="64"/>
  <c r="AG30" i="64"/>
  <c r="AG9" i="64"/>
  <c r="AG12" i="64"/>
  <c r="AG24" i="64"/>
  <c r="AG13" i="64"/>
  <c r="AG25" i="64"/>
  <c r="AG20" i="64"/>
  <c r="AG5" i="64"/>
  <c r="AG17" i="64"/>
  <c r="AG21" i="64"/>
  <c r="AG31" i="64"/>
  <c r="AG6" i="64"/>
  <c r="AG10" i="64"/>
  <c r="AG14" i="64"/>
  <c r="AG18" i="64"/>
  <c r="AG22" i="64"/>
  <c r="AG26" i="64"/>
  <c r="AG28" i="64"/>
  <c r="AG3" i="64"/>
  <c r="AG27" i="64"/>
  <c r="AG7" i="64"/>
  <c r="AG11" i="64"/>
  <c r="AG15" i="64"/>
  <c r="AG19" i="64"/>
  <c r="AG23" i="64"/>
  <c r="AG29" i="64"/>
  <c r="F6" i="1"/>
  <c r="C4" i="1"/>
  <c r="D4" i="1" s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3" i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3" i="1"/>
  <c r="K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3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4" i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3" i="1"/>
  <c r="E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D3" i="1"/>
  <c r="E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C5" i="1"/>
  <c r="E5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BE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7" authorId="0" shapeId="0" xr:uid="{00000000-0006-0000-0600-000001000000}">
      <text>
        <r>
          <rPr>
            <sz val="9"/>
            <rFont val="Times New Roman"/>
            <family val="1"/>
          </rPr>
          <t>From 2011 onwards, including commercial mining.</t>
        </r>
      </text>
    </comment>
  </commentList>
</comments>
</file>

<file path=xl/sharedStrings.xml><?xml version="1.0" encoding="utf-8"?>
<sst xmlns="http://schemas.openxmlformats.org/spreadsheetml/2006/main" count="12059" uniqueCount="118">
  <si>
    <t>Algeria</t>
  </si>
  <si>
    <t>Angola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</si>
  <si>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</si>
  <si>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</si>
  <si>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</si>
  <si>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</si>
  <si>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</si>
  <si>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</si>
  <si>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</si>
  <si>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</si>
  <si>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</si>
  <si>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</t>
  </si>
  <si>
    <t>Dem. Rep. of the Congo</t>
  </si>
  <si>
    <t>Côte d'Ivoire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</si>
  <si>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</si>
  <si>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</si>
  <si>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</si>
  <si>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</si>
  <si>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</si>
  <si>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</si>
  <si>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</si>
  <si>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</si>
  <si>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</si>
  <si>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</si>
  <si>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</si>
  <si>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</si>
  <si>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</si>
  <si>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</si>
  <si>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</si>
  <si>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</si>
  <si>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</si>
  <si>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</si>
  <si>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</si>
  <si>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</si>
  <si>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</si>
  <si>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</si>
  <si>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</si>
  <si>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</si>
  <si>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</si>
  <si>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</si>
  <si>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</si>
  <si>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</si>
  <si>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</si>
  <si>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</si>
  <si>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</si>
  <si>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</si>
  <si>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</si>
  <si>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</si>
  <si>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United Republic of Tanzania</t>
  </si>
  <si>
    <t>Togo</t>
  </si>
  <si>
    <t>Tunisia</t>
  </si>
  <si>
    <t>Uganda</t>
  </si>
  <si>
    <t>Zambia</t>
  </si>
  <si>
    <t>Zimbabwe</t>
  </si>
  <si>
    <t>Importing country</t>
  </si>
  <si>
    <t>0%</t>
  </si>
  <si>
    <t>HS Rev.2012</t>
  </si>
  <si>
    <t>ITC</t>
  </si>
  <si>
    <t>5.00%</t>
  </si>
  <si>
    <t>6.25%</t>
  </si>
  <si>
    <t>HS Rev.2017</t>
  </si>
  <si>
    <t>Tanzania, United Republic of</t>
  </si>
  <si>
    <t>20.00%</t>
  </si>
  <si>
    <t>HS Rev.2002</t>
  </si>
  <si>
    <t>HS Rev.2007</t>
  </si>
  <si>
    <t>2.50%</t>
  </si>
  <si>
    <t>12.50%</t>
  </si>
  <si>
    <t>10.00%</t>
  </si>
  <si>
    <t>2.00%</t>
  </si>
  <si>
    <t>HS Rev.1996</t>
  </si>
  <si>
    <t>1.00%</t>
  </si>
  <si>
    <t>Congo, Democratic Republic of</t>
  </si>
  <si>
    <t>11.25%</t>
  </si>
  <si>
    <t>1.25%</t>
  </si>
  <si>
    <t>Total ad valorem equivalent tariff</t>
  </si>
  <si>
    <t>No. of corresponding national tariff lines</t>
  </si>
  <si>
    <t>Nomenclature</t>
  </si>
  <si>
    <t>Source</t>
  </si>
  <si>
    <t>Year</t>
  </si>
  <si>
    <t>Result</t>
  </si>
  <si>
    <t>Wednesday, November 29, 2017</t>
  </si>
  <si>
    <t>Increasing transparency of world trade and market access</t>
  </si>
  <si>
    <t>Market Access Map</t>
  </si>
  <si>
    <t>15.00%</t>
  </si>
  <si>
    <t>4.37%</t>
  </si>
  <si>
    <t>25.00%</t>
  </si>
  <si>
    <t>36.00%</t>
  </si>
  <si>
    <t>Thursday, November 30, 2017</t>
  </si>
  <si>
    <t>0.40%</t>
  </si>
  <si>
    <t>2.25%</t>
  </si>
  <si>
    <t>4.00%</t>
  </si>
  <si>
    <t>0.63%</t>
  </si>
  <si>
    <t>3.00%</t>
  </si>
  <si>
    <t>5.62%</t>
  </si>
  <si>
    <t>18.00%</t>
  </si>
  <si>
    <t>4.50%</t>
  </si>
  <si>
    <t>Average Import Tariffs</t>
  </si>
  <si>
    <t>IGAD</t>
  </si>
  <si>
    <t>SADC</t>
  </si>
  <si>
    <t>EAC</t>
  </si>
  <si>
    <t>http://www.macmap.org/AdvancedSearch/TariffAndTrade/Default.aspx</t>
  </si>
  <si>
    <t>Tariff not reported</t>
  </si>
  <si>
    <t>Democratic Republic of the Congo</t>
  </si>
  <si>
    <t>Min-Max</t>
  </si>
  <si>
    <t>Downloaded on 30.11.2017</t>
  </si>
  <si>
    <t>More details can be found in the user guide at the above mentioned link</t>
  </si>
  <si>
    <t>UMA</t>
  </si>
  <si>
    <t>Africa</t>
  </si>
  <si>
    <t>ECOWAS</t>
  </si>
  <si>
    <t>ECCAS</t>
  </si>
  <si>
    <t>COMESA</t>
  </si>
  <si>
    <t>CENSAD</t>
  </si>
  <si>
    <t>The database reports the ad-valorem equivalents of bilateral tariffs.  Applied tariffs are used for the purpose of ARII as they reflect actual level of trade integration and these rates also include the preferences that a country may apply to certain trading partners. We use minimum rates to ensure we capture actual integration.</t>
  </si>
  <si>
    <t>Importing country (downwards)</t>
  </si>
  <si>
    <t>Customs duties on imports</t>
  </si>
  <si>
    <t>Eswatini</t>
  </si>
  <si>
    <t>D. Rep. of the Congo</t>
  </si>
  <si>
    <t>Utd Rep. of Tanzania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</si>
</sst>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0"/>
      <name val="Arial"/>
      <family val="2"/>
      <charset val="1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</cellStyleXfs>
  <cellXfs count="31">
    <xf numFmtId="0" fontId="0" fillId="0" borderId="0" xfId="0"/>
    <xf numFmtId="49" fontId="2" fillId="0" borderId="0" xfId="1" applyNumberFormat="1" applyFont="1"/>
    <xf numFmtId="0" fontId="3" fillId="2" borderId="0" xfId="0" applyFont="1" applyFill="1"/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7" fillId="0" borderId="0" xfId="0" applyFont="1"/>
    <xf numFmtId="0" fontId="0" fillId="0" borderId="0" xfId="0" applyAlignment="1">
      <alignment vertical="center"/>
    </xf>
    <xf numFmtId="49" fontId="2" fillId="0" borderId="3" xfId="1" applyNumberFormat="1" applyFont="1" applyBorder="1"/>
    <xf numFmtId="0" fontId="10" fillId="0" borderId="0" xfId="3"/>
    <xf numFmtId="0" fontId="8" fillId="0" borderId="0" xfId="0" applyFont="1"/>
    <xf numFmtId="2" fontId="0" fillId="0" borderId="0" xfId="0" applyNumberFormat="1"/>
    <xf numFmtId="9" fontId="0" fillId="0" borderId="3" xfId="2" applyFont="1" applyBorder="1"/>
    <xf numFmtId="2" fontId="0" fillId="3" borderId="4" xfId="0" applyNumberFormat="1" applyFill="1" applyBorder="1"/>
    <xf numFmtId="9" fontId="0" fillId="0" borderId="5" xfId="2" applyFont="1" applyBorder="1"/>
    <xf numFmtId="2" fontId="0" fillId="3" borderId="6" xfId="0" applyNumberFormat="1" applyFill="1" applyBorder="1"/>
    <xf numFmtId="0" fontId="8" fillId="0" borderId="4" xfId="0" applyFont="1" applyBorder="1"/>
    <xf numFmtId="9" fontId="8" fillId="0" borderId="0" xfId="0" applyNumberFormat="1" applyFont="1"/>
    <xf numFmtId="0" fontId="11" fillId="0" borderId="0" xfId="0" applyFont="1"/>
    <xf numFmtId="49" fontId="2" fillId="0" borderId="1" xfId="1" applyNumberFormat="1" applyFont="1" applyBorder="1"/>
    <xf numFmtId="0" fontId="11" fillId="0" borderId="5" xfId="0" applyFont="1" applyBorder="1"/>
    <xf numFmtId="0" fontId="8" fillId="0" borderId="2" xfId="0" applyFont="1" applyBorder="1"/>
    <xf numFmtId="0" fontId="11" fillId="0" borderId="6" xfId="0" applyFont="1" applyBorder="1"/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0" fillId="0" borderId="3" xfId="0" applyNumberFormat="1" applyBorder="1"/>
    <xf numFmtId="0" fontId="13" fillId="0" borderId="0" xfId="4" applyFont="1"/>
  </cellXfs>
  <cellStyles count="5">
    <cellStyle name="Excel Built-in Normal" xfId="1" xr:uid="{00000000-0005-0000-0000-000000000000}"/>
    <cellStyle name="Hyperlink" xfId="3" builtinId="8"/>
    <cellStyle name="Normal" xfId="0" builtinId="0"/>
    <cellStyle name="Normal 3 2" xfId="4" xr:uid="{35DDA42B-5EF7-4B6E-9E33-B5B58B677BB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cmap.org/AdvancedSearch/TariffAndTrade/Default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1"/>
  <sheetViews>
    <sheetView workbookViewId="0">
      <selection activeCell="B1" sqref="B1"/>
    </sheetView>
  </sheetViews>
  <sheetFormatPr defaultRowHeight="14.5" x14ac:dyDescent="0.35"/>
  <cols>
    <col min="1" max="1" width="11.453125" bestFit="1" customWidth="1"/>
  </cols>
  <sheetData>
    <row r="1" spans="2:9" ht="21" x14ac:dyDescent="0.5">
      <c r="B1" s="18" t="s">
        <v>114</v>
      </c>
    </row>
    <row r="3" spans="2:9" x14ac:dyDescent="0.35">
      <c r="B3" s="9" t="s">
        <v>100</v>
      </c>
    </row>
    <row r="4" spans="2:9" x14ac:dyDescent="0.35">
      <c r="B4" t="s">
        <v>104</v>
      </c>
    </row>
    <row r="6" spans="2:9" ht="14.5" customHeight="1" x14ac:dyDescent="0.35">
      <c r="B6" s="23" t="s">
        <v>112</v>
      </c>
      <c r="C6" s="23"/>
      <c r="D6" s="23"/>
      <c r="E6" s="23"/>
      <c r="F6" s="23"/>
      <c r="G6" s="23"/>
      <c r="H6" s="23"/>
      <c r="I6" s="23"/>
    </row>
    <row r="7" spans="2:9" x14ac:dyDescent="0.35">
      <c r="B7" s="23"/>
      <c r="C7" s="23"/>
      <c r="D7" s="23"/>
      <c r="E7" s="23"/>
      <c r="F7" s="23"/>
      <c r="G7" s="23"/>
      <c r="H7" s="23"/>
      <c r="I7" s="23"/>
    </row>
    <row r="8" spans="2:9" x14ac:dyDescent="0.35">
      <c r="B8" s="23"/>
      <c r="C8" s="23"/>
      <c r="D8" s="23"/>
      <c r="E8" s="23"/>
      <c r="F8" s="23"/>
      <c r="G8" s="23"/>
      <c r="H8" s="23"/>
      <c r="I8" s="23"/>
    </row>
    <row r="9" spans="2:9" x14ac:dyDescent="0.35">
      <c r="B9" s="23"/>
      <c r="C9" s="23"/>
      <c r="D9" s="23"/>
      <c r="E9" s="23"/>
      <c r="F9" s="23"/>
      <c r="G9" s="23"/>
      <c r="H9" s="23"/>
      <c r="I9" s="23"/>
    </row>
    <row r="11" spans="2:9" x14ac:dyDescent="0.35">
      <c r="B11" t="s">
        <v>105</v>
      </c>
    </row>
  </sheetData>
  <mergeCells count="1">
    <mergeCell ref="B6:I9"/>
  </mergeCells>
  <hyperlinks>
    <hyperlink ref="B3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9"/>
  <sheetViews>
    <sheetView zoomScale="70" zoomScaleNormal="70" workbookViewId="0">
      <pane xSplit="2" ySplit="1" topLeftCell="N2" activePane="bottomRight" state="frozen"/>
      <selection pane="topRight" activeCell="C1" sqref="C1"/>
      <selection pane="bottomLeft" activeCell="A2" sqref="A2"/>
      <selection pane="bottomRight" activeCell="V1" sqref="V1:W1"/>
    </sheetView>
  </sheetViews>
  <sheetFormatPr defaultRowHeight="14.5" x14ac:dyDescent="0.35"/>
  <cols>
    <col min="23" max="23" width="9.36328125" customWidth="1"/>
  </cols>
  <sheetData>
    <row r="1" spans="1:23" ht="21" x14ac:dyDescent="0.5">
      <c r="B1" t="s">
        <v>54</v>
      </c>
      <c r="V1" s="24" t="s">
        <v>110</v>
      </c>
      <c r="W1" s="25"/>
    </row>
    <row r="2" spans="1:23" x14ac:dyDescent="0.35">
      <c r="C2" s="1" t="s">
        <v>5</v>
      </c>
      <c r="D2" s="1" t="s">
        <v>10</v>
      </c>
      <c r="E2" s="1" t="s">
        <v>12</v>
      </c>
      <c r="F2" s="1" t="s">
        <v>14</v>
      </c>
      <c r="G2" s="1" t="s">
        <v>15</v>
      </c>
      <c r="H2" s="1" t="s">
        <v>17</v>
      </c>
      <c r="I2" s="1" t="s">
        <v>18</v>
      </c>
      <c r="J2" s="1" t="s">
        <v>24</v>
      </c>
      <c r="K2" s="1" t="s">
        <v>27</v>
      </c>
      <c r="L2" s="1" t="s">
        <v>28</v>
      </c>
      <c r="M2" s="1" t="s">
        <v>29</v>
      </c>
      <c r="N2" s="1" t="s">
        <v>32</v>
      </c>
      <c r="O2" s="1" t="s">
        <v>38</v>
      </c>
      <c r="P2" s="1" t="s">
        <v>41</v>
      </c>
      <c r="Q2" s="1" t="s">
        <v>46</v>
      </c>
      <c r="R2" s="1" t="s">
        <v>47</v>
      </c>
      <c r="S2" s="1" t="s">
        <v>51</v>
      </c>
      <c r="T2" s="1" t="s">
        <v>52</v>
      </c>
      <c r="U2" s="1" t="s">
        <v>53</v>
      </c>
      <c r="V2" s="8" t="s">
        <v>96</v>
      </c>
      <c r="W2" s="16" t="s">
        <v>103</v>
      </c>
    </row>
    <row r="3" spans="1:23" x14ac:dyDescent="0.35">
      <c r="A3" s="6">
        <v>1</v>
      </c>
      <c r="B3" s="1" t="s">
        <v>5</v>
      </c>
      <c r="D3" s="5">
        <v>0</v>
      </c>
      <c r="E3" s="4">
        <v>6.25E-2</v>
      </c>
      <c r="F3" s="5">
        <v>0</v>
      </c>
      <c r="G3" s="5">
        <v>0</v>
      </c>
      <c r="H3" s="4">
        <v>1.2500000000000001E-2</v>
      </c>
      <c r="I3" s="4">
        <v>5.62E-2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4">
        <v>6.25E-2</v>
      </c>
      <c r="S3" s="5">
        <v>0</v>
      </c>
      <c r="T3" s="5">
        <v>0</v>
      </c>
      <c r="U3" s="5">
        <v>0</v>
      </c>
      <c r="V3" s="12">
        <f t="shared" ref="V3:V21" si="0">AVERAGE(C3:U3)</f>
        <v>1.076111111111111E-2</v>
      </c>
      <c r="W3" s="13">
        <f>1 - (V3-MIN(V$3:V$21))/(MAX(V$3:V$21)-MIN(V$3:V$21))</f>
        <v>0.82782222222222224</v>
      </c>
    </row>
    <row r="4" spans="1:23" x14ac:dyDescent="0.35">
      <c r="A4" s="6">
        <v>2</v>
      </c>
      <c r="B4" s="1" t="s">
        <v>10</v>
      </c>
      <c r="C4" s="5">
        <v>0</v>
      </c>
      <c r="E4" s="4">
        <v>0.2</v>
      </c>
      <c r="F4" s="5">
        <v>0</v>
      </c>
      <c r="G4" s="5">
        <v>0</v>
      </c>
      <c r="H4" s="4">
        <v>0.04</v>
      </c>
      <c r="I4" s="4">
        <v>0.18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4">
        <v>0.2</v>
      </c>
      <c r="S4" s="5">
        <v>0</v>
      </c>
      <c r="T4" s="5">
        <v>0</v>
      </c>
      <c r="U4" s="5">
        <v>0</v>
      </c>
      <c r="V4" s="12">
        <f t="shared" si="0"/>
        <v>3.4444444444444451E-2</v>
      </c>
      <c r="W4" s="13">
        <f t="shared" ref="W4:W21" si="1">1 - (V4-MIN(V$3:V$21))/(MAX(V$3:V$21)-MIN(V$3:V$21))</f>
        <v>0.44888888888888878</v>
      </c>
    </row>
    <row r="5" spans="1:23" x14ac:dyDescent="0.35">
      <c r="A5" s="6">
        <v>3</v>
      </c>
      <c r="B5" t="s">
        <v>71</v>
      </c>
      <c r="C5" s="4">
        <v>6.25E-2</v>
      </c>
      <c r="D5" s="4">
        <v>6.25E-2</v>
      </c>
      <c r="F5" s="4">
        <v>6.25E-2</v>
      </c>
      <c r="G5" s="4">
        <v>6.25E-2</v>
      </c>
      <c r="H5" s="4">
        <v>6.25E-2</v>
      </c>
      <c r="I5" s="4">
        <v>6.25E-2</v>
      </c>
      <c r="J5" s="4">
        <v>6.25E-2</v>
      </c>
      <c r="K5" s="4">
        <v>6.25E-2</v>
      </c>
      <c r="L5" s="4">
        <v>6.25E-2</v>
      </c>
      <c r="M5" s="4">
        <v>6.25E-2</v>
      </c>
      <c r="N5" s="4">
        <v>6.25E-2</v>
      </c>
      <c r="O5" s="4">
        <v>6.25E-2</v>
      </c>
      <c r="P5" s="4">
        <v>6.25E-2</v>
      </c>
      <c r="Q5" s="4">
        <v>6.25E-2</v>
      </c>
      <c r="R5" s="4">
        <v>6.25E-2</v>
      </c>
      <c r="S5" s="4">
        <v>6.25E-2</v>
      </c>
      <c r="T5" s="4">
        <v>6.25E-2</v>
      </c>
      <c r="U5" s="4">
        <v>6.25E-2</v>
      </c>
      <c r="V5" s="12">
        <f t="shared" si="0"/>
        <v>6.25E-2</v>
      </c>
      <c r="W5" s="13">
        <f t="shared" si="1"/>
        <v>0</v>
      </c>
    </row>
    <row r="6" spans="1:23" x14ac:dyDescent="0.35">
      <c r="A6" s="6">
        <v>4</v>
      </c>
      <c r="B6" s="1" t="s">
        <v>14</v>
      </c>
      <c r="C6" s="4">
        <v>0.01</v>
      </c>
      <c r="D6" s="4">
        <v>0.01</v>
      </c>
      <c r="E6" s="4">
        <v>0.01</v>
      </c>
      <c r="G6" s="4">
        <v>0.01</v>
      </c>
      <c r="H6" s="4">
        <v>0.01</v>
      </c>
      <c r="I6" s="4">
        <v>0.01</v>
      </c>
      <c r="J6" s="4">
        <v>0.01</v>
      </c>
      <c r="K6" s="4">
        <v>0.01</v>
      </c>
      <c r="L6" s="4">
        <v>0.01</v>
      </c>
      <c r="M6" s="4">
        <v>0.01</v>
      </c>
      <c r="N6" s="4">
        <v>0.01</v>
      </c>
      <c r="O6" s="4">
        <v>0.01</v>
      </c>
      <c r="P6" s="4">
        <v>0.01</v>
      </c>
      <c r="Q6" s="4">
        <v>0.01</v>
      </c>
      <c r="R6" s="4">
        <v>0.01</v>
      </c>
      <c r="S6" s="4">
        <v>0.01</v>
      </c>
      <c r="T6" s="4">
        <v>0.01</v>
      </c>
      <c r="U6" s="4">
        <v>0.01</v>
      </c>
      <c r="V6" s="12">
        <f t="shared" si="0"/>
        <v>1.0000000000000002E-2</v>
      </c>
      <c r="W6" s="13">
        <f t="shared" si="1"/>
        <v>0.84</v>
      </c>
    </row>
    <row r="7" spans="1:23" x14ac:dyDescent="0.35">
      <c r="A7" s="6">
        <v>5</v>
      </c>
      <c r="B7" s="1" t="s">
        <v>15</v>
      </c>
      <c r="C7" s="5">
        <v>0</v>
      </c>
      <c r="D7" s="5">
        <v>0</v>
      </c>
      <c r="E7" s="4">
        <v>0.05</v>
      </c>
      <c r="F7" s="5">
        <v>0</v>
      </c>
      <c r="H7" s="4">
        <v>0.01</v>
      </c>
      <c r="I7" s="4">
        <v>4.4999999999999998E-2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4">
        <v>0.05</v>
      </c>
      <c r="S7" s="4">
        <v>0.01</v>
      </c>
      <c r="T7" s="5">
        <v>0</v>
      </c>
      <c r="U7" s="5">
        <v>0</v>
      </c>
      <c r="V7" s="12">
        <f t="shared" si="0"/>
        <v>9.1666666666666684E-3</v>
      </c>
      <c r="W7" s="13">
        <f t="shared" si="1"/>
        <v>0.85333333333333328</v>
      </c>
    </row>
    <row r="8" spans="1:23" x14ac:dyDescent="0.35">
      <c r="A8" s="6">
        <v>6</v>
      </c>
      <c r="B8" s="1" t="s">
        <v>17</v>
      </c>
      <c r="C8" s="4">
        <v>4.0000000000000001E-3</v>
      </c>
      <c r="D8" s="4">
        <v>0.02</v>
      </c>
      <c r="E8" s="4">
        <v>0.02</v>
      </c>
      <c r="F8" s="4">
        <v>4.0000000000000001E-3</v>
      </c>
      <c r="G8" s="4">
        <v>4.0000000000000001E-3</v>
      </c>
      <c r="I8" s="4">
        <v>0.02</v>
      </c>
      <c r="J8" s="4">
        <v>4.0000000000000001E-3</v>
      </c>
      <c r="K8" s="4">
        <v>0.02</v>
      </c>
      <c r="L8" s="4">
        <v>4.0000000000000001E-3</v>
      </c>
      <c r="M8" s="4">
        <v>4.0000000000000001E-3</v>
      </c>
      <c r="N8" s="4">
        <v>4.0000000000000001E-3</v>
      </c>
      <c r="O8" s="4">
        <v>4.0000000000000001E-3</v>
      </c>
      <c r="P8" s="4">
        <v>0.02</v>
      </c>
      <c r="Q8" s="4">
        <v>4.0000000000000001E-3</v>
      </c>
      <c r="R8" s="4">
        <v>0.02</v>
      </c>
      <c r="S8" s="4">
        <v>4.0000000000000001E-3</v>
      </c>
      <c r="T8" s="4">
        <v>4.0000000000000001E-3</v>
      </c>
      <c r="U8" s="4">
        <v>4.0000000000000001E-3</v>
      </c>
      <c r="V8" s="12">
        <f t="shared" si="0"/>
        <v>9.3333333333333358E-3</v>
      </c>
      <c r="W8" s="13">
        <f t="shared" si="1"/>
        <v>0.85066666666666668</v>
      </c>
    </row>
    <row r="9" spans="1:23" x14ac:dyDescent="0.35">
      <c r="A9" s="6">
        <v>7</v>
      </c>
      <c r="B9" s="1" t="s">
        <v>18</v>
      </c>
      <c r="C9" s="4">
        <v>2.2499999999999999E-2</v>
      </c>
      <c r="D9" s="4">
        <v>2.2499999999999999E-2</v>
      </c>
      <c r="E9" s="4">
        <v>2.5000000000000001E-2</v>
      </c>
      <c r="F9" s="4">
        <v>2.2499999999999999E-2</v>
      </c>
      <c r="G9" s="4">
        <v>2.2499999999999999E-2</v>
      </c>
      <c r="H9" s="4">
        <v>2.2499999999999999E-2</v>
      </c>
      <c r="J9" s="4">
        <v>2.2499999999999999E-2</v>
      </c>
      <c r="K9" s="4">
        <v>2.2499999999999999E-2</v>
      </c>
      <c r="L9" s="4">
        <v>2.2499999999999999E-2</v>
      </c>
      <c r="M9" s="4">
        <v>2.2499999999999999E-2</v>
      </c>
      <c r="N9" s="4">
        <v>2.2499999999999999E-2</v>
      </c>
      <c r="O9" s="4">
        <v>2.2499999999999999E-2</v>
      </c>
      <c r="P9" s="4">
        <v>2.2499999999999999E-2</v>
      </c>
      <c r="Q9" s="4">
        <v>2.2499999999999999E-2</v>
      </c>
      <c r="R9" s="4">
        <v>2.5000000000000001E-2</v>
      </c>
      <c r="S9" s="4">
        <v>2.2499999999999999E-2</v>
      </c>
      <c r="T9" s="4">
        <v>2.2499999999999999E-2</v>
      </c>
      <c r="U9" s="4">
        <v>2.2499999999999999E-2</v>
      </c>
      <c r="V9" s="12">
        <f t="shared" si="0"/>
        <v>2.2777777777777782E-2</v>
      </c>
      <c r="W9" s="13">
        <f t="shared" si="1"/>
        <v>0.63555555555555543</v>
      </c>
    </row>
    <row r="10" spans="1:23" x14ac:dyDescent="0.35">
      <c r="A10" s="6">
        <v>8</v>
      </c>
      <c r="B10" s="1" t="s">
        <v>24</v>
      </c>
      <c r="C10" s="5">
        <v>0</v>
      </c>
      <c r="D10" s="5">
        <v>0</v>
      </c>
      <c r="E10" s="4">
        <v>6.25E-2</v>
      </c>
      <c r="F10" s="5">
        <v>0</v>
      </c>
      <c r="G10" s="5">
        <v>0</v>
      </c>
      <c r="H10" s="4">
        <v>6.3E-3</v>
      </c>
      <c r="I10" s="4">
        <v>6.3E-3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4">
        <v>6.25E-2</v>
      </c>
      <c r="S10" s="5">
        <v>0</v>
      </c>
      <c r="T10" s="5">
        <v>0</v>
      </c>
      <c r="U10" s="5">
        <v>0</v>
      </c>
      <c r="V10" s="12">
        <f t="shared" si="0"/>
        <v>7.6444444444444442E-3</v>
      </c>
      <c r="W10" s="13">
        <f t="shared" si="1"/>
        <v>0.87768888888888885</v>
      </c>
    </row>
    <row r="11" spans="1:23" x14ac:dyDescent="0.35">
      <c r="A11" s="6">
        <v>9</v>
      </c>
      <c r="B11" s="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12">
        <f t="shared" si="0"/>
        <v>0</v>
      </c>
      <c r="W11" s="13">
        <f t="shared" si="1"/>
        <v>1</v>
      </c>
    </row>
    <row r="12" spans="1:23" x14ac:dyDescent="0.35">
      <c r="A12" s="6">
        <v>10</v>
      </c>
      <c r="B12" s="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4">
        <v>0.01</v>
      </c>
      <c r="I12" s="4">
        <v>4.4999999999999998E-2</v>
      </c>
      <c r="J12" s="5">
        <v>0</v>
      </c>
      <c r="K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12">
        <f t="shared" si="0"/>
        <v>3.0555555555555557E-3</v>
      </c>
      <c r="W12" s="13">
        <f t="shared" si="1"/>
        <v>0.95111111111111113</v>
      </c>
    </row>
    <row r="13" spans="1:23" x14ac:dyDescent="0.35">
      <c r="A13" s="6">
        <v>11</v>
      </c>
      <c r="B13" s="1" t="s">
        <v>29</v>
      </c>
      <c r="C13" s="5">
        <v>0</v>
      </c>
      <c r="D13" s="5">
        <v>0</v>
      </c>
      <c r="E13" s="4">
        <v>0.1</v>
      </c>
      <c r="F13" s="5">
        <v>0</v>
      </c>
      <c r="G13" s="5">
        <v>0</v>
      </c>
      <c r="H13" s="4">
        <v>0.03</v>
      </c>
      <c r="I13" s="4">
        <v>0.03</v>
      </c>
      <c r="J13" s="5">
        <v>0</v>
      </c>
      <c r="K13" s="5">
        <v>0</v>
      </c>
      <c r="L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4">
        <v>0.03</v>
      </c>
      <c r="T13" s="5">
        <v>0</v>
      </c>
      <c r="U13" s="5">
        <v>0</v>
      </c>
      <c r="V13" s="12">
        <f t="shared" si="0"/>
        <v>1.0555555555555556E-2</v>
      </c>
      <c r="W13" s="13">
        <f t="shared" si="1"/>
        <v>0.83111111111111113</v>
      </c>
    </row>
    <row r="14" spans="1:23" x14ac:dyDescent="0.35">
      <c r="A14" s="6">
        <v>12</v>
      </c>
      <c r="B14" s="1" t="s">
        <v>32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12">
        <f t="shared" si="0"/>
        <v>0</v>
      </c>
      <c r="W14" s="13">
        <f t="shared" si="1"/>
        <v>1</v>
      </c>
    </row>
    <row r="15" spans="1:23" x14ac:dyDescent="0.35">
      <c r="A15" s="6">
        <v>13</v>
      </c>
      <c r="B15" s="1" t="s">
        <v>38</v>
      </c>
      <c r="C15" s="5">
        <v>0</v>
      </c>
      <c r="D15" s="5">
        <v>0</v>
      </c>
      <c r="E15" s="4">
        <v>6.25E-2</v>
      </c>
      <c r="F15" s="5">
        <v>0</v>
      </c>
      <c r="G15" s="5">
        <v>0</v>
      </c>
      <c r="H15" s="4">
        <v>1.2500000000000001E-2</v>
      </c>
      <c r="I15" s="4">
        <v>5.62E-2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P15" s="5">
        <v>0</v>
      </c>
      <c r="Q15" s="5">
        <v>0</v>
      </c>
      <c r="R15" s="4">
        <v>6.25E-2</v>
      </c>
      <c r="S15" s="5">
        <v>0</v>
      </c>
      <c r="T15" s="5">
        <v>0</v>
      </c>
      <c r="U15" s="5">
        <v>0</v>
      </c>
      <c r="V15" s="12">
        <f t="shared" si="0"/>
        <v>1.076111111111111E-2</v>
      </c>
      <c r="W15" s="13">
        <f t="shared" si="1"/>
        <v>0.82782222222222224</v>
      </c>
    </row>
    <row r="16" spans="1:23" x14ac:dyDescent="0.35">
      <c r="A16" s="6">
        <v>14</v>
      </c>
      <c r="B16" s="1" t="s">
        <v>41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12">
        <f t="shared" si="0"/>
        <v>0</v>
      </c>
      <c r="W16" s="13">
        <f t="shared" si="1"/>
        <v>1</v>
      </c>
    </row>
    <row r="17" spans="1:23" x14ac:dyDescent="0.35">
      <c r="A17" s="6">
        <v>15</v>
      </c>
      <c r="B17" s="1" t="s">
        <v>46</v>
      </c>
      <c r="C17" s="5">
        <v>0</v>
      </c>
      <c r="D17" s="5">
        <v>0</v>
      </c>
      <c r="E17" s="4">
        <v>0.25</v>
      </c>
      <c r="F17" s="5">
        <v>0</v>
      </c>
      <c r="G17" s="5">
        <v>0</v>
      </c>
      <c r="H17" s="4">
        <v>0.05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4">
        <v>0.25</v>
      </c>
      <c r="R17" s="4">
        <v>0.25</v>
      </c>
      <c r="S17" s="4">
        <v>0.05</v>
      </c>
      <c r="T17" s="5">
        <v>0</v>
      </c>
      <c r="U17" s="5">
        <v>0</v>
      </c>
      <c r="V17" s="12">
        <f t="shared" si="0"/>
        <v>4.7222222222222228E-2</v>
      </c>
      <c r="W17" s="13">
        <f t="shared" si="1"/>
        <v>0.24444444444444435</v>
      </c>
    </row>
    <row r="18" spans="1:23" x14ac:dyDescent="0.35">
      <c r="A18" s="6">
        <v>16</v>
      </c>
      <c r="B18" s="1" t="s">
        <v>47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S18" s="5">
        <v>0</v>
      </c>
      <c r="T18" s="5">
        <v>0</v>
      </c>
      <c r="U18" s="5">
        <v>0</v>
      </c>
      <c r="V18" s="12">
        <f t="shared" si="0"/>
        <v>0</v>
      </c>
      <c r="W18" s="13">
        <f t="shared" si="1"/>
        <v>1</v>
      </c>
    </row>
    <row r="19" spans="1:23" x14ac:dyDescent="0.35">
      <c r="A19" s="6">
        <v>17</v>
      </c>
      <c r="B19" s="1" t="s">
        <v>51</v>
      </c>
      <c r="C19" s="5">
        <v>0</v>
      </c>
      <c r="D19" s="5">
        <v>0</v>
      </c>
      <c r="E19" s="4">
        <v>6.25E-2</v>
      </c>
      <c r="F19" s="5">
        <v>0</v>
      </c>
      <c r="G19" s="5">
        <v>0</v>
      </c>
      <c r="H19" s="4">
        <v>1.2500000000000001E-2</v>
      </c>
      <c r="I19" s="4">
        <v>5.62E-2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4">
        <v>6.25E-2</v>
      </c>
      <c r="T19" s="5">
        <v>0</v>
      </c>
      <c r="U19" s="5">
        <v>0</v>
      </c>
      <c r="V19" s="12">
        <f t="shared" si="0"/>
        <v>1.076111111111111E-2</v>
      </c>
      <c r="W19" s="13">
        <f t="shared" si="1"/>
        <v>0.82782222222222224</v>
      </c>
    </row>
    <row r="20" spans="1:23" x14ac:dyDescent="0.35">
      <c r="A20" s="6">
        <v>18</v>
      </c>
      <c r="B20" s="1" t="s">
        <v>52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4">
        <v>0.01</v>
      </c>
      <c r="I20" s="4">
        <v>4.4999999999999998E-2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4">
        <v>0.05</v>
      </c>
      <c r="Q20" s="5">
        <v>0</v>
      </c>
      <c r="R20" s="5">
        <v>0</v>
      </c>
      <c r="S20" s="4">
        <v>0.01</v>
      </c>
      <c r="U20" s="5">
        <v>0</v>
      </c>
      <c r="V20" s="12">
        <f t="shared" si="0"/>
        <v>6.3888888888888893E-3</v>
      </c>
      <c r="W20" s="13">
        <f t="shared" si="1"/>
        <v>0.89777777777777779</v>
      </c>
    </row>
    <row r="21" spans="1:23" ht="15" thickBot="1" x14ac:dyDescent="0.4">
      <c r="A21" s="6">
        <v>19</v>
      </c>
      <c r="B21" s="1" t="s">
        <v>53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V21" s="14">
        <f t="shared" si="0"/>
        <v>0</v>
      </c>
      <c r="W21" s="15">
        <f t="shared" si="1"/>
        <v>1</v>
      </c>
    </row>
    <row r="22" spans="1:23" x14ac:dyDescent="0.35">
      <c r="W22" s="11"/>
    </row>
    <row r="23" spans="1:23" x14ac:dyDescent="0.35">
      <c r="W23" s="11"/>
    </row>
    <row r="24" spans="1:23" x14ac:dyDescent="0.35">
      <c r="W24" s="11"/>
    </row>
    <row r="25" spans="1:23" x14ac:dyDescent="0.35">
      <c r="W25" s="11"/>
    </row>
    <row r="26" spans="1:23" x14ac:dyDescent="0.35">
      <c r="W26" s="11"/>
    </row>
    <row r="27" spans="1:23" x14ac:dyDescent="0.35">
      <c r="W27" s="11"/>
    </row>
    <row r="28" spans="1:23" x14ac:dyDescent="0.35">
      <c r="W28" s="11"/>
    </row>
    <row r="29" spans="1:23" x14ac:dyDescent="0.35">
      <c r="W29" s="11"/>
    </row>
    <row r="30" spans="1:23" x14ac:dyDescent="0.35">
      <c r="W30" s="11"/>
    </row>
    <row r="31" spans="1:23" x14ac:dyDescent="0.35">
      <c r="W31" s="11"/>
    </row>
    <row r="32" spans="1:23" x14ac:dyDescent="0.35">
      <c r="W32" s="11"/>
    </row>
    <row r="33" spans="23:23" x14ac:dyDescent="0.35">
      <c r="W33" s="11"/>
    </row>
    <row r="34" spans="23:23" x14ac:dyDescent="0.35">
      <c r="W34" s="11"/>
    </row>
    <row r="35" spans="23:23" x14ac:dyDescent="0.35">
      <c r="W35" s="11"/>
    </row>
    <row r="36" spans="23:23" x14ac:dyDescent="0.35">
      <c r="W36" s="11"/>
    </row>
    <row r="37" spans="23:23" x14ac:dyDescent="0.35">
      <c r="W37" s="11"/>
    </row>
    <row r="38" spans="23:23" x14ac:dyDescent="0.35">
      <c r="W38" s="11"/>
    </row>
    <row r="39" spans="23:23" x14ac:dyDescent="0.35">
      <c r="W39" s="11"/>
    </row>
    <row r="40" spans="23:23" x14ac:dyDescent="0.35">
      <c r="W40" s="11"/>
    </row>
    <row r="41" spans="23:23" x14ac:dyDescent="0.35">
      <c r="W41" s="11"/>
    </row>
    <row r="42" spans="23:23" x14ac:dyDescent="0.35">
      <c r="W42" s="11"/>
    </row>
    <row r="43" spans="23:23" x14ac:dyDescent="0.35">
      <c r="W43" s="11"/>
    </row>
    <row r="44" spans="23:23" x14ac:dyDescent="0.35">
      <c r="W44" s="11"/>
    </row>
    <row r="45" spans="23:23" x14ac:dyDescent="0.35">
      <c r="W45" s="11"/>
    </row>
    <row r="46" spans="23:23" x14ac:dyDescent="0.35">
      <c r="W46" s="11"/>
    </row>
    <row r="47" spans="23:23" x14ac:dyDescent="0.35">
      <c r="W47" s="11"/>
    </row>
    <row r="48" spans="23:23" x14ac:dyDescent="0.35">
      <c r="W48" s="11"/>
    </row>
    <row r="49" spans="23:23" x14ac:dyDescent="0.35">
      <c r="W49" s="11"/>
    </row>
    <row r="50" spans="23:23" x14ac:dyDescent="0.35">
      <c r="W50" s="11"/>
    </row>
    <row r="51" spans="23:23" x14ac:dyDescent="0.35">
      <c r="W51" s="11"/>
    </row>
    <row r="52" spans="23:23" x14ac:dyDescent="0.35">
      <c r="W52" s="11"/>
    </row>
    <row r="53" spans="23:23" x14ac:dyDescent="0.35">
      <c r="W53" s="11"/>
    </row>
    <row r="54" spans="23:23" x14ac:dyDescent="0.35">
      <c r="W54" s="11"/>
    </row>
    <row r="55" spans="23:23" x14ac:dyDescent="0.35">
      <c r="W55" s="11"/>
    </row>
    <row r="59" spans="23:23" x14ac:dyDescent="0.35">
      <c r="W59" s="10"/>
    </row>
  </sheetData>
  <mergeCells count="1">
    <mergeCell ref="V1:W1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60"/>
  <sheetViews>
    <sheetView zoomScale="70" zoomScaleNormal="70" workbookViewId="0">
      <pane xSplit="2" ySplit="1" topLeftCell="M2" activePane="bottomRight" state="frozen"/>
      <selection pane="topRight" activeCell="C1" sqref="C1"/>
      <selection pane="bottomLeft" activeCell="A2" sqref="A2"/>
      <selection pane="bottomRight" activeCell="A32" sqref="A32:XFD32"/>
    </sheetView>
  </sheetViews>
  <sheetFormatPr defaultRowHeight="14.5" x14ac:dyDescent="0.35"/>
  <cols>
    <col min="33" max="33" width="9.36328125" customWidth="1"/>
  </cols>
  <sheetData>
    <row r="1" spans="1:33" ht="21" x14ac:dyDescent="0.5">
      <c r="B1" t="s">
        <v>54</v>
      </c>
      <c r="AF1" s="24" t="s">
        <v>111</v>
      </c>
      <c r="AG1" s="25"/>
    </row>
    <row r="2" spans="1:33" x14ac:dyDescent="0.35">
      <c r="C2" s="1" t="s">
        <v>2</v>
      </c>
      <c r="D2" s="1" t="s">
        <v>4</v>
      </c>
      <c r="E2" s="1" t="s">
        <v>6</v>
      </c>
      <c r="F2" s="1" t="s">
        <v>8</v>
      </c>
      <c r="G2" s="1" t="s">
        <v>9</v>
      </c>
      <c r="H2" s="1" t="s">
        <v>10</v>
      </c>
      <c r="I2" s="1" t="s">
        <v>13</v>
      </c>
      <c r="J2" s="1" t="s">
        <v>14</v>
      </c>
      <c r="K2" s="1" t="s">
        <v>15</v>
      </c>
      <c r="L2" s="1" t="s">
        <v>17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26</v>
      </c>
      <c r="S2" s="1" t="s">
        <v>27</v>
      </c>
      <c r="T2" s="1" t="s">
        <v>30</v>
      </c>
      <c r="U2" s="1" t="s">
        <v>31</v>
      </c>
      <c r="V2" s="1" t="s">
        <v>33</v>
      </c>
      <c r="W2" s="1" t="s">
        <v>36</v>
      </c>
      <c r="X2" s="1" t="s">
        <v>37</v>
      </c>
      <c r="Y2" s="1" t="s">
        <v>39</v>
      </c>
      <c r="Z2" s="1" t="s">
        <v>40</v>
      </c>
      <c r="AA2" s="1" t="s">
        <v>42</v>
      </c>
      <c r="AB2" s="1" t="s">
        <v>43</v>
      </c>
      <c r="AC2" s="1" t="s">
        <v>46</v>
      </c>
      <c r="AD2" s="1" t="s">
        <v>49</v>
      </c>
      <c r="AE2" s="1" t="s">
        <v>50</v>
      </c>
      <c r="AF2" s="8" t="s">
        <v>96</v>
      </c>
      <c r="AG2" s="16" t="s">
        <v>103</v>
      </c>
    </row>
    <row r="3" spans="1:33" x14ac:dyDescent="0.35">
      <c r="A3" s="6">
        <v>1</v>
      </c>
      <c r="B3" s="1" t="s">
        <v>2</v>
      </c>
      <c r="D3" s="5">
        <v>0</v>
      </c>
      <c r="E3" s="5">
        <v>0</v>
      </c>
      <c r="F3" s="4">
        <v>6.25E-2</v>
      </c>
      <c r="G3" s="4">
        <v>6.25E-2</v>
      </c>
      <c r="H3" s="4">
        <v>6.25E-2</v>
      </c>
      <c r="I3" s="5">
        <v>0</v>
      </c>
      <c r="J3" s="4">
        <v>6.25E-2</v>
      </c>
      <c r="K3" s="4">
        <v>6.25E-2</v>
      </c>
      <c r="L3" s="4">
        <v>6.25E-2</v>
      </c>
      <c r="M3" s="5">
        <v>0</v>
      </c>
      <c r="N3" s="5">
        <v>0</v>
      </c>
      <c r="O3" s="5">
        <v>0</v>
      </c>
      <c r="P3" s="5">
        <v>0</v>
      </c>
      <c r="Q3" s="4">
        <v>6.25E-2</v>
      </c>
      <c r="R3" s="5">
        <v>0</v>
      </c>
      <c r="S3" s="4">
        <v>6.25E-2</v>
      </c>
      <c r="T3" s="5">
        <v>0</v>
      </c>
      <c r="U3" s="4">
        <v>6.25E-2</v>
      </c>
      <c r="V3" s="4">
        <v>6.25E-2</v>
      </c>
      <c r="W3" s="5">
        <v>0</v>
      </c>
      <c r="X3" s="5">
        <v>0</v>
      </c>
      <c r="Y3" s="4">
        <v>6.25E-2</v>
      </c>
      <c r="Z3" s="5">
        <v>0</v>
      </c>
      <c r="AA3" s="5">
        <v>0</v>
      </c>
      <c r="AB3" s="4">
        <v>6.25E-2</v>
      </c>
      <c r="AC3" s="4">
        <v>6.25E-2</v>
      </c>
      <c r="AD3" s="5">
        <v>0</v>
      </c>
      <c r="AE3" s="4">
        <v>6.25E-2</v>
      </c>
      <c r="AF3" s="12">
        <f t="shared" ref="AF3:AF31" si="0">AVERAGE(C3:AE3)</f>
        <v>3.125E-2</v>
      </c>
      <c r="AG3" s="13">
        <f>1 - (AF3-MIN(AF$3:AF$31))/(MAX(AF$3:AF$31)-MIN(AF$3:AF$31))</f>
        <v>0.89872685185185186</v>
      </c>
    </row>
    <row r="4" spans="1:33" x14ac:dyDescent="0.35">
      <c r="A4" s="6">
        <v>2</v>
      </c>
      <c r="B4" s="1" t="s">
        <v>4</v>
      </c>
      <c r="C4" s="5">
        <v>0</v>
      </c>
      <c r="E4" s="5">
        <v>0</v>
      </c>
      <c r="F4" s="4">
        <v>6.25E-2</v>
      </c>
      <c r="G4" s="4">
        <v>6.25E-2</v>
      </c>
      <c r="H4" s="4">
        <v>6.25E-2</v>
      </c>
      <c r="I4" s="5">
        <v>0</v>
      </c>
      <c r="J4" s="4">
        <v>6.25E-2</v>
      </c>
      <c r="K4" s="4">
        <v>6.25E-2</v>
      </c>
      <c r="L4" s="4">
        <v>6.25E-2</v>
      </c>
      <c r="M4" s="5">
        <v>0</v>
      </c>
      <c r="N4" s="5">
        <v>0</v>
      </c>
      <c r="O4" s="5">
        <v>0</v>
      </c>
      <c r="P4" s="5">
        <v>0</v>
      </c>
      <c r="Q4" s="4">
        <v>6.25E-2</v>
      </c>
      <c r="R4" s="5">
        <v>0</v>
      </c>
      <c r="S4" s="4">
        <v>6.25E-2</v>
      </c>
      <c r="T4" s="5">
        <v>0</v>
      </c>
      <c r="U4" s="4">
        <v>6.25E-2</v>
      </c>
      <c r="V4" s="4">
        <v>6.25E-2</v>
      </c>
      <c r="W4" s="5">
        <v>0</v>
      </c>
      <c r="X4" s="5">
        <v>0</v>
      </c>
      <c r="Y4" s="4">
        <v>6.25E-2</v>
      </c>
      <c r="Z4" s="5">
        <v>0</v>
      </c>
      <c r="AA4" s="5">
        <v>0</v>
      </c>
      <c r="AB4" s="4">
        <v>6.25E-2</v>
      </c>
      <c r="AC4" s="4">
        <v>6.25E-2</v>
      </c>
      <c r="AD4" s="5">
        <v>0</v>
      </c>
      <c r="AE4" s="4">
        <v>6.25E-2</v>
      </c>
      <c r="AF4" s="12">
        <f t="shared" si="0"/>
        <v>3.125E-2</v>
      </c>
      <c r="AG4" s="13">
        <f t="shared" ref="AG4:AG31" si="1">1 - (AF4-MIN(AF$3:AF$31))/(MAX(AF$3:AF$31)-MIN(AF$3:AF$31))</f>
        <v>0.89872685185185186</v>
      </c>
    </row>
    <row r="5" spans="1:33" x14ac:dyDescent="0.35">
      <c r="A5" s="6">
        <v>3</v>
      </c>
      <c r="B5" s="1" t="s">
        <v>6</v>
      </c>
      <c r="C5" s="4">
        <v>1.2500000000000001E-2</v>
      </c>
      <c r="D5" s="4">
        <v>1.2500000000000001E-2</v>
      </c>
      <c r="F5" s="4">
        <v>1.2500000000000001E-2</v>
      </c>
      <c r="G5" s="4">
        <v>1.2500000000000001E-2</v>
      </c>
      <c r="H5" s="4">
        <v>1.2500000000000001E-2</v>
      </c>
      <c r="I5" s="4">
        <v>1.2500000000000001E-2</v>
      </c>
      <c r="J5" s="4">
        <v>1.2500000000000001E-2</v>
      </c>
      <c r="K5" s="4">
        <v>1.2500000000000001E-2</v>
      </c>
      <c r="L5" s="4">
        <v>1.2500000000000001E-2</v>
      </c>
      <c r="M5" s="4">
        <v>1.2500000000000001E-2</v>
      </c>
      <c r="N5" s="4">
        <v>1.2500000000000001E-2</v>
      </c>
      <c r="O5" s="4">
        <v>1.2500000000000001E-2</v>
      </c>
      <c r="P5" s="4">
        <v>1.2500000000000001E-2</v>
      </c>
      <c r="Q5" s="4">
        <v>1.2500000000000001E-2</v>
      </c>
      <c r="R5" s="4">
        <v>1.2500000000000001E-2</v>
      </c>
      <c r="S5" s="4">
        <v>1.2500000000000001E-2</v>
      </c>
      <c r="T5" s="4">
        <v>1.2500000000000001E-2</v>
      </c>
      <c r="U5" s="4">
        <v>1.2500000000000001E-2</v>
      </c>
      <c r="V5" s="4">
        <v>1.2500000000000001E-2</v>
      </c>
      <c r="W5" s="4">
        <v>1.2500000000000001E-2</v>
      </c>
      <c r="X5" s="4">
        <v>1.2500000000000001E-2</v>
      </c>
      <c r="Y5" s="4">
        <v>1.2500000000000001E-2</v>
      </c>
      <c r="Z5" s="4">
        <v>1.2500000000000001E-2</v>
      </c>
      <c r="AA5" s="4">
        <v>1.2500000000000001E-2</v>
      </c>
      <c r="AB5" s="4">
        <v>1.2500000000000001E-2</v>
      </c>
      <c r="AC5" s="4">
        <v>1.2500000000000001E-2</v>
      </c>
      <c r="AD5" s="4">
        <v>1.2500000000000001E-2</v>
      </c>
      <c r="AE5" s="4">
        <v>1.2500000000000001E-2</v>
      </c>
      <c r="AF5" s="12">
        <f t="shared" si="0"/>
        <v>1.2500000000000006E-2</v>
      </c>
      <c r="AG5" s="13">
        <f t="shared" si="1"/>
        <v>0.9594907407407407</v>
      </c>
    </row>
    <row r="6" spans="1:33" x14ac:dyDescent="0.35">
      <c r="A6" s="6">
        <v>4</v>
      </c>
      <c r="B6" s="1" t="s">
        <v>8</v>
      </c>
      <c r="C6" s="4">
        <v>0.05</v>
      </c>
      <c r="D6" s="4">
        <v>0.05</v>
      </c>
      <c r="E6" s="4">
        <v>0.05</v>
      </c>
      <c r="G6" s="5">
        <v>0</v>
      </c>
      <c r="H6" s="4">
        <v>0.05</v>
      </c>
      <c r="I6" s="4">
        <v>0.05</v>
      </c>
      <c r="J6" s="4">
        <v>0.05</v>
      </c>
      <c r="K6" s="4">
        <v>0.05</v>
      </c>
      <c r="L6" s="4">
        <v>0.05</v>
      </c>
      <c r="M6" s="4">
        <v>0.05</v>
      </c>
      <c r="N6" s="4">
        <v>0.05</v>
      </c>
      <c r="O6" s="4">
        <v>0.05</v>
      </c>
      <c r="P6" s="4">
        <v>0.05</v>
      </c>
      <c r="Q6" s="4">
        <v>0.05</v>
      </c>
      <c r="R6" s="4">
        <v>0.05</v>
      </c>
      <c r="S6" s="4">
        <v>0.05</v>
      </c>
      <c r="T6" s="4">
        <v>0.05</v>
      </c>
      <c r="U6" s="4">
        <v>0.05</v>
      </c>
      <c r="V6" s="4">
        <v>0.05</v>
      </c>
      <c r="W6" s="4">
        <v>0.05</v>
      </c>
      <c r="X6" s="4">
        <v>0.05</v>
      </c>
      <c r="Y6" s="4">
        <v>0.05</v>
      </c>
      <c r="Z6" s="4">
        <v>0.05</v>
      </c>
      <c r="AA6" s="4">
        <v>0.05</v>
      </c>
      <c r="AB6" s="4">
        <v>0.05</v>
      </c>
      <c r="AC6" s="4">
        <v>0.05</v>
      </c>
      <c r="AD6" s="4">
        <v>0.05</v>
      </c>
      <c r="AE6" s="4">
        <v>0.05</v>
      </c>
      <c r="AF6" s="12">
        <f t="shared" si="0"/>
        <v>4.821428571428573E-2</v>
      </c>
      <c r="AG6" s="13">
        <f t="shared" si="1"/>
        <v>0.84375</v>
      </c>
    </row>
    <row r="7" spans="1:33" x14ac:dyDescent="0.35">
      <c r="A7" s="6">
        <v>5</v>
      </c>
      <c r="B7" s="1" t="s">
        <v>9</v>
      </c>
      <c r="C7" s="4">
        <v>0.05</v>
      </c>
      <c r="D7" s="4">
        <v>0.05</v>
      </c>
      <c r="E7" s="4">
        <v>0.05</v>
      </c>
      <c r="F7" s="5">
        <v>0</v>
      </c>
      <c r="H7" s="4">
        <v>0.05</v>
      </c>
      <c r="I7" s="4">
        <v>0.05</v>
      </c>
      <c r="J7" s="4">
        <v>0.05</v>
      </c>
      <c r="K7" s="4">
        <v>0.05</v>
      </c>
      <c r="L7" s="4">
        <v>0.05</v>
      </c>
      <c r="M7" s="4">
        <v>0.05</v>
      </c>
      <c r="N7" s="4">
        <v>0.05</v>
      </c>
      <c r="O7" s="4">
        <v>0.05</v>
      </c>
      <c r="P7" s="4">
        <v>0.05</v>
      </c>
      <c r="Q7" s="4">
        <v>0.05</v>
      </c>
      <c r="R7" s="4">
        <v>0.05</v>
      </c>
      <c r="S7" s="4">
        <v>0.05</v>
      </c>
      <c r="T7" s="4">
        <v>0.05</v>
      </c>
      <c r="U7" s="4">
        <v>0.05</v>
      </c>
      <c r="V7" s="4">
        <v>0.05</v>
      </c>
      <c r="W7" s="4">
        <v>0.05</v>
      </c>
      <c r="X7" s="4">
        <v>0.05</v>
      </c>
      <c r="Y7" s="4">
        <v>0.05</v>
      </c>
      <c r="Z7" s="4">
        <v>0.05</v>
      </c>
      <c r="AA7" s="4">
        <v>0.05</v>
      </c>
      <c r="AB7" s="4">
        <v>0.05</v>
      </c>
      <c r="AC7" s="4">
        <v>0.05</v>
      </c>
      <c r="AD7" s="4">
        <v>0.05</v>
      </c>
      <c r="AE7" s="4">
        <v>0.05</v>
      </c>
      <c r="AF7" s="12">
        <f t="shared" si="0"/>
        <v>4.821428571428573E-2</v>
      </c>
      <c r="AG7" s="13">
        <f t="shared" si="1"/>
        <v>0.84375</v>
      </c>
    </row>
    <row r="8" spans="1:33" x14ac:dyDescent="0.35">
      <c r="A8" s="6">
        <v>6</v>
      </c>
      <c r="B8" s="1" t="s">
        <v>10</v>
      </c>
      <c r="C8" s="4">
        <v>0.2</v>
      </c>
      <c r="D8" s="4">
        <v>0.2</v>
      </c>
      <c r="E8" s="4">
        <v>0.2</v>
      </c>
      <c r="F8" s="4">
        <v>0.2</v>
      </c>
      <c r="G8" s="4">
        <v>0.2</v>
      </c>
      <c r="I8" s="4">
        <v>0.2</v>
      </c>
      <c r="J8" s="5">
        <v>0</v>
      </c>
      <c r="K8" s="5">
        <v>0</v>
      </c>
      <c r="L8" s="4">
        <v>0.04</v>
      </c>
      <c r="M8" s="4">
        <v>0.2</v>
      </c>
      <c r="N8" s="4">
        <v>0.2</v>
      </c>
      <c r="O8" s="4">
        <v>0.2</v>
      </c>
      <c r="P8" s="4">
        <v>0.2</v>
      </c>
      <c r="Q8" s="5">
        <v>0</v>
      </c>
      <c r="R8" s="4">
        <v>0.2</v>
      </c>
      <c r="S8" s="5">
        <v>0</v>
      </c>
      <c r="T8" s="4">
        <v>0.2</v>
      </c>
      <c r="U8" s="4">
        <v>0.2</v>
      </c>
      <c r="V8" s="4">
        <v>0.2</v>
      </c>
      <c r="W8" s="4">
        <v>0.2</v>
      </c>
      <c r="X8" s="4">
        <v>0.2</v>
      </c>
      <c r="Y8" s="4">
        <v>0.2</v>
      </c>
      <c r="Z8" s="4">
        <v>0.2</v>
      </c>
      <c r="AA8" s="4">
        <v>0.2</v>
      </c>
      <c r="AB8" s="4">
        <v>0.2</v>
      </c>
      <c r="AC8" s="5">
        <v>0</v>
      </c>
      <c r="AD8" s="4">
        <v>0.2</v>
      </c>
      <c r="AE8" s="4">
        <v>0.2</v>
      </c>
      <c r="AF8" s="12">
        <f t="shared" si="0"/>
        <v>0.15857142857142864</v>
      </c>
      <c r="AG8" s="13">
        <f t="shared" si="1"/>
        <v>0.48611111111111105</v>
      </c>
    </row>
    <row r="9" spans="1:33" x14ac:dyDescent="0.35">
      <c r="A9" s="6">
        <v>7</v>
      </c>
      <c r="B9" s="1" t="s">
        <v>13</v>
      </c>
      <c r="C9" s="5">
        <v>0</v>
      </c>
      <c r="D9" s="5">
        <v>0</v>
      </c>
      <c r="E9" s="5">
        <v>0</v>
      </c>
      <c r="F9" s="4">
        <v>6.25E-2</v>
      </c>
      <c r="G9" s="4">
        <v>6.25E-2</v>
      </c>
      <c r="H9" s="4">
        <v>6.25E-2</v>
      </c>
      <c r="J9" s="4">
        <v>6.25E-2</v>
      </c>
      <c r="K9" s="4">
        <v>6.25E-2</v>
      </c>
      <c r="L9" s="4">
        <v>6.25E-2</v>
      </c>
      <c r="M9" s="5">
        <v>0</v>
      </c>
      <c r="N9" s="5">
        <v>0</v>
      </c>
      <c r="O9" s="5">
        <v>0</v>
      </c>
      <c r="P9" s="5">
        <v>0</v>
      </c>
      <c r="Q9" s="4">
        <v>6.25E-2</v>
      </c>
      <c r="R9" s="5">
        <v>0</v>
      </c>
      <c r="S9" s="4">
        <v>6.25E-2</v>
      </c>
      <c r="T9" s="5">
        <v>0</v>
      </c>
      <c r="U9" s="4">
        <v>6.25E-2</v>
      </c>
      <c r="V9" s="4">
        <v>6.25E-2</v>
      </c>
      <c r="W9" s="5">
        <v>0</v>
      </c>
      <c r="X9" s="5">
        <v>0</v>
      </c>
      <c r="Y9" s="4">
        <v>6.25E-2</v>
      </c>
      <c r="Z9" s="5">
        <v>0</v>
      </c>
      <c r="AA9" s="5">
        <v>0</v>
      </c>
      <c r="AB9" s="4">
        <v>6.25E-2</v>
      </c>
      <c r="AC9" s="4">
        <v>6.25E-2</v>
      </c>
      <c r="AD9" s="5">
        <v>0</v>
      </c>
      <c r="AE9" s="4">
        <v>6.25E-2</v>
      </c>
      <c r="AF9" s="12">
        <f t="shared" si="0"/>
        <v>3.125E-2</v>
      </c>
      <c r="AG9" s="13">
        <f t="shared" si="1"/>
        <v>0.89872685185185186</v>
      </c>
    </row>
    <row r="10" spans="1:33" x14ac:dyDescent="0.35">
      <c r="A10" s="6">
        <v>8</v>
      </c>
      <c r="B10" s="1" t="s">
        <v>14</v>
      </c>
      <c r="C10" s="4">
        <v>0.01</v>
      </c>
      <c r="D10" s="4">
        <v>0.01</v>
      </c>
      <c r="E10" s="4">
        <v>0.01</v>
      </c>
      <c r="F10" s="4">
        <v>0.01</v>
      </c>
      <c r="G10" s="4">
        <v>0.01</v>
      </c>
      <c r="H10" s="4">
        <v>0.01</v>
      </c>
      <c r="I10" s="4">
        <v>0.01</v>
      </c>
      <c r="K10" s="4">
        <v>0.01</v>
      </c>
      <c r="L10" s="4">
        <v>0.01</v>
      </c>
      <c r="M10" s="4">
        <v>0.01</v>
      </c>
      <c r="N10" s="4">
        <v>0.01</v>
      </c>
      <c r="O10" s="4">
        <v>0.01</v>
      </c>
      <c r="P10" s="4">
        <v>0.01</v>
      </c>
      <c r="Q10" s="4">
        <v>0.01</v>
      </c>
      <c r="R10" s="4">
        <v>0.01</v>
      </c>
      <c r="S10" s="4">
        <v>0.01</v>
      </c>
      <c r="T10" s="4">
        <v>0.01</v>
      </c>
      <c r="U10" s="4">
        <v>0.01</v>
      </c>
      <c r="V10" s="4">
        <v>0.01</v>
      </c>
      <c r="W10" s="4">
        <v>0.01</v>
      </c>
      <c r="X10" s="4">
        <v>0.01</v>
      </c>
      <c r="Y10" s="4">
        <v>0.01</v>
      </c>
      <c r="Z10" s="4">
        <v>0.01</v>
      </c>
      <c r="AA10" s="4">
        <v>0.01</v>
      </c>
      <c r="AB10" s="4">
        <v>0.01</v>
      </c>
      <c r="AC10" s="4">
        <v>0.01</v>
      </c>
      <c r="AD10" s="4">
        <v>0.01</v>
      </c>
      <c r="AE10" s="4">
        <v>0.01</v>
      </c>
      <c r="AF10" s="12">
        <f t="shared" si="0"/>
        <v>1.0000000000000004E-2</v>
      </c>
      <c r="AG10" s="13">
        <f t="shared" si="1"/>
        <v>0.96759259259259256</v>
      </c>
    </row>
    <row r="11" spans="1:33" x14ac:dyDescent="0.35">
      <c r="A11" s="6">
        <v>9</v>
      </c>
      <c r="B11" s="1" t="s">
        <v>15</v>
      </c>
      <c r="C11" s="4">
        <v>0.05</v>
      </c>
      <c r="D11" s="4">
        <v>0.05</v>
      </c>
      <c r="E11" s="4">
        <v>0.05</v>
      </c>
      <c r="F11" s="4">
        <v>0.05</v>
      </c>
      <c r="G11" s="4">
        <v>0.05</v>
      </c>
      <c r="H11" s="5">
        <v>0</v>
      </c>
      <c r="I11" s="4">
        <v>0.05</v>
      </c>
      <c r="J11" s="5">
        <v>0</v>
      </c>
      <c r="L11" s="4">
        <v>0.01</v>
      </c>
      <c r="M11" s="4">
        <v>0.05</v>
      </c>
      <c r="N11" s="4">
        <v>0.05</v>
      </c>
      <c r="O11" s="4">
        <v>0.05</v>
      </c>
      <c r="P11" s="4">
        <v>0.05</v>
      </c>
      <c r="Q11" s="5">
        <v>0</v>
      </c>
      <c r="R11" s="4">
        <v>0.05</v>
      </c>
      <c r="S11" s="5">
        <v>0</v>
      </c>
      <c r="T11" s="4">
        <v>0.05</v>
      </c>
      <c r="U11" s="4">
        <v>0.05</v>
      </c>
      <c r="V11" s="5">
        <v>0</v>
      </c>
      <c r="W11" s="4">
        <v>0.05</v>
      </c>
      <c r="X11" s="4">
        <v>0.05</v>
      </c>
      <c r="Y11" s="4">
        <v>0.05</v>
      </c>
      <c r="Z11" s="4">
        <v>0.05</v>
      </c>
      <c r="AA11" s="4">
        <v>0.05</v>
      </c>
      <c r="AB11" s="4">
        <v>0.05</v>
      </c>
      <c r="AC11" s="5">
        <v>0</v>
      </c>
      <c r="AD11" s="4">
        <v>0.05</v>
      </c>
      <c r="AE11" s="5">
        <v>0</v>
      </c>
      <c r="AF11" s="12">
        <f t="shared" si="0"/>
        <v>3.6071428571428588E-2</v>
      </c>
      <c r="AG11" s="13">
        <f t="shared" si="1"/>
        <v>0.88310185185185186</v>
      </c>
    </row>
    <row r="12" spans="1:33" x14ac:dyDescent="0.35">
      <c r="A12" s="6">
        <v>10</v>
      </c>
      <c r="B12" s="1" t="s">
        <v>17</v>
      </c>
      <c r="C12" s="4">
        <v>0.02</v>
      </c>
      <c r="D12" s="4">
        <v>0.02</v>
      </c>
      <c r="E12" s="4">
        <v>0.02</v>
      </c>
      <c r="F12" s="4">
        <v>0.02</v>
      </c>
      <c r="G12" s="4">
        <v>0.02</v>
      </c>
      <c r="H12" s="4">
        <v>0.02</v>
      </c>
      <c r="I12" s="4">
        <v>0.02</v>
      </c>
      <c r="J12" s="4">
        <v>4.0000000000000001E-3</v>
      </c>
      <c r="K12" s="4">
        <v>4.0000000000000001E-3</v>
      </c>
      <c r="M12" s="4">
        <v>0.02</v>
      </c>
      <c r="N12" s="4">
        <v>0.02</v>
      </c>
      <c r="O12" s="4">
        <v>0.02</v>
      </c>
      <c r="P12" s="4">
        <v>0.02</v>
      </c>
      <c r="Q12" s="4">
        <v>4.0000000000000001E-3</v>
      </c>
      <c r="R12" s="4">
        <v>0.02</v>
      </c>
      <c r="S12" s="4">
        <v>0.02</v>
      </c>
      <c r="T12" s="4">
        <v>0.02</v>
      </c>
      <c r="U12" s="4">
        <v>0.02</v>
      </c>
      <c r="V12" s="4">
        <v>0.02</v>
      </c>
      <c r="W12" s="4">
        <v>0.02</v>
      </c>
      <c r="X12" s="4">
        <v>0.02</v>
      </c>
      <c r="Y12" s="4">
        <v>0.02</v>
      </c>
      <c r="Z12" s="4">
        <v>0.02</v>
      </c>
      <c r="AA12" s="4">
        <v>0.02</v>
      </c>
      <c r="AB12" s="4">
        <v>0.02</v>
      </c>
      <c r="AC12" s="4">
        <v>4.0000000000000001E-3</v>
      </c>
      <c r="AD12" s="4">
        <v>0.02</v>
      </c>
      <c r="AE12" s="4">
        <v>0.02</v>
      </c>
      <c r="AF12" s="12">
        <f t="shared" si="0"/>
        <v>1.7714285714285721E-2</v>
      </c>
      <c r="AG12" s="13">
        <f t="shared" si="1"/>
        <v>0.94259259259259254</v>
      </c>
    </row>
    <row r="13" spans="1:33" x14ac:dyDescent="0.35">
      <c r="A13" s="6">
        <v>11</v>
      </c>
      <c r="B13" s="1" t="s">
        <v>20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12">
        <f t="shared" si="0"/>
        <v>0</v>
      </c>
      <c r="AG13" s="13">
        <f t="shared" si="1"/>
        <v>1</v>
      </c>
    </row>
    <row r="14" spans="1:33" x14ac:dyDescent="0.35">
      <c r="A14" s="6">
        <v>12</v>
      </c>
      <c r="B14" s="1" t="s">
        <v>21</v>
      </c>
      <c r="C14" s="5">
        <v>0</v>
      </c>
      <c r="D14" s="5">
        <v>0</v>
      </c>
      <c r="E14" s="5">
        <v>0</v>
      </c>
      <c r="F14" s="4">
        <v>6.25E-2</v>
      </c>
      <c r="G14" s="4">
        <v>6.25E-2</v>
      </c>
      <c r="H14" s="4">
        <v>6.25E-2</v>
      </c>
      <c r="I14" s="5">
        <v>0</v>
      </c>
      <c r="J14" s="4">
        <v>6.25E-2</v>
      </c>
      <c r="K14" s="4">
        <v>6.25E-2</v>
      </c>
      <c r="L14" s="4">
        <v>6.25E-2</v>
      </c>
      <c r="M14" s="5">
        <v>0</v>
      </c>
      <c r="O14" s="5">
        <v>0</v>
      </c>
      <c r="P14" s="5">
        <v>0</v>
      </c>
      <c r="Q14" s="4">
        <v>6.25E-2</v>
      </c>
      <c r="R14" s="5">
        <v>0</v>
      </c>
      <c r="S14" s="4">
        <v>6.25E-2</v>
      </c>
      <c r="T14" s="5">
        <v>0</v>
      </c>
      <c r="U14" s="4">
        <v>6.25E-2</v>
      </c>
      <c r="V14" s="4">
        <v>6.25E-2</v>
      </c>
      <c r="W14" s="5">
        <v>0</v>
      </c>
      <c r="X14" s="5">
        <v>0</v>
      </c>
      <c r="Y14" s="4">
        <v>6.25E-2</v>
      </c>
      <c r="Z14" s="5">
        <v>0</v>
      </c>
      <c r="AA14" s="5">
        <v>0</v>
      </c>
      <c r="AB14" s="4">
        <v>6.25E-2</v>
      </c>
      <c r="AC14" s="4">
        <v>6.25E-2</v>
      </c>
      <c r="AD14" s="5">
        <v>0</v>
      </c>
      <c r="AE14" s="4">
        <v>6.25E-2</v>
      </c>
      <c r="AF14" s="12">
        <f t="shared" si="0"/>
        <v>3.125E-2</v>
      </c>
      <c r="AG14" s="13">
        <f t="shared" si="1"/>
        <v>0.89872685185185186</v>
      </c>
    </row>
    <row r="15" spans="1:33" x14ac:dyDescent="0.35">
      <c r="A15" s="6">
        <v>13</v>
      </c>
      <c r="B15" s="1" t="s">
        <v>22</v>
      </c>
      <c r="C15" s="5">
        <v>0</v>
      </c>
      <c r="D15" s="5">
        <v>0</v>
      </c>
      <c r="E15" s="5">
        <v>0</v>
      </c>
      <c r="F15" s="4">
        <v>6.25E-2</v>
      </c>
      <c r="G15" s="4">
        <v>6.25E-2</v>
      </c>
      <c r="H15" s="4">
        <v>6.25E-2</v>
      </c>
      <c r="I15" s="5">
        <v>0</v>
      </c>
      <c r="J15" s="4">
        <v>6.25E-2</v>
      </c>
      <c r="K15" s="4">
        <v>6.25E-2</v>
      </c>
      <c r="L15" s="4">
        <v>6.25E-2</v>
      </c>
      <c r="M15" s="5">
        <v>0</v>
      </c>
      <c r="N15" s="5">
        <v>0</v>
      </c>
      <c r="P15" s="5">
        <v>0</v>
      </c>
      <c r="Q15" s="4">
        <v>6.25E-2</v>
      </c>
      <c r="R15" s="5">
        <v>0</v>
      </c>
      <c r="S15" s="4">
        <v>6.25E-2</v>
      </c>
      <c r="T15" s="5">
        <v>0</v>
      </c>
      <c r="U15" s="4">
        <v>6.25E-2</v>
      </c>
      <c r="V15" s="4">
        <v>6.25E-2</v>
      </c>
      <c r="W15" s="5">
        <v>0</v>
      </c>
      <c r="X15" s="5">
        <v>0</v>
      </c>
      <c r="Y15" s="4">
        <v>6.25E-2</v>
      </c>
      <c r="Z15" s="5">
        <v>0</v>
      </c>
      <c r="AA15" s="5">
        <v>0</v>
      </c>
      <c r="AB15" s="4">
        <v>6.25E-2</v>
      </c>
      <c r="AC15" s="4">
        <v>6.25E-2</v>
      </c>
      <c r="AD15" s="5">
        <v>0</v>
      </c>
      <c r="AE15" s="4">
        <v>6.25E-2</v>
      </c>
      <c r="AF15" s="12">
        <f t="shared" si="0"/>
        <v>3.125E-2</v>
      </c>
      <c r="AG15" s="13">
        <f t="shared" si="1"/>
        <v>0.89872685185185186</v>
      </c>
    </row>
    <row r="16" spans="1:33" x14ac:dyDescent="0.35">
      <c r="A16" s="6">
        <v>14</v>
      </c>
      <c r="B16" s="1" t="s">
        <v>23</v>
      </c>
      <c r="C16" s="5">
        <v>0</v>
      </c>
      <c r="D16" s="5">
        <v>0</v>
      </c>
      <c r="E16" s="5">
        <v>0</v>
      </c>
      <c r="F16" s="4">
        <v>6.25E-2</v>
      </c>
      <c r="G16" s="4">
        <v>6.25E-2</v>
      </c>
      <c r="H16" s="4">
        <v>6.25E-2</v>
      </c>
      <c r="I16" s="5">
        <v>0</v>
      </c>
      <c r="J16" s="4">
        <v>6.25E-2</v>
      </c>
      <c r="K16" s="4">
        <v>6.25E-2</v>
      </c>
      <c r="L16" s="4">
        <v>6.25E-2</v>
      </c>
      <c r="M16" s="5">
        <v>0</v>
      </c>
      <c r="N16" s="5">
        <v>0</v>
      </c>
      <c r="O16" s="5">
        <v>0</v>
      </c>
      <c r="Q16" s="4">
        <v>6.25E-2</v>
      </c>
      <c r="R16" s="5">
        <v>0</v>
      </c>
      <c r="S16" s="4">
        <v>6.25E-2</v>
      </c>
      <c r="T16" s="5">
        <v>0</v>
      </c>
      <c r="U16" s="4">
        <v>6.25E-2</v>
      </c>
      <c r="V16" s="4">
        <v>6.25E-2</v>
      </c>
      <c r="W16" s="5">
        <v>0</v>
      </c>
      <c r="X16" s="5">
        <v>0</v>
      </c>
      <c r="Y16" s="4">
        <v>6.25E-2</v>
      </c>
      <c r="Z16" s="5">
        <v>0</v>
      </c>
      <c r="AA16" s="5">
        <v>0</v>
      </c>
      <c r="AB16" s="4">
        <v>6.25E-2</v>
      </c>
      <c r="AC16" s="4">
        <v>6.25E-2</v>
      </c>
      <c r="AD16" s="5">
        <v>0</v>
      </c>
      <c r="AE16" s="4">
        <v>6.25E-2</v>
      </c>
      <c r="AF16" s="12">
        <f t="shared" si="0"/>
        <v>3.125E-2</v>
      </c>
      <c r="AG16" s="13">
        <f t="shared" si="1"/>
        <v>0.89872685185185186</v>
      </c>
    </row>
    <row r="17" spans="1:33" x14ac:dyDescent="0.35">
      <c r="A17" s="6">
        <v>15</v>
      </c>
      <c r="B17" s="1" t="s">
        <v>24</v>
      </c>
      <c r="C17" s="4">
        <v>6.25E-2</v>
      </c>
      <c r="D17" s="4">
        <v>6.25E-2</v>
      </c>
      <c r="E17" s="4">
        <v>6.25E-2</v>
      </c>
      <c r="F17" s="4">
        <v>6.25E-2</v>
      </c>
      <c r="G17" s="4">
        <v>6.25E-2</v>
      </c>
      <c r="H17" s="5">
        <v>0</v>
      </c>
      <c r="I17" s="4">
        <v>6.25E-2</v>
      </c>
      <c r="J17" s="5">
        <v>0</v>
      </c>
      <c r="K17" s="5">
        <v>0</v>
      </c>
      <c r="L17" s="4">
        <v>6.3E-3</v>
      </c>
      <c r="M17" s="4">
        <v>6.25E-2</v>
      </c>
      <c r="N17" s="4">
        <v>6.25E-2</v>
      </c>
      <c r="O17" s="4">
        <v>6.25E-2</v>
      </c>
      <c r="P17" s="4">
        <v>6.25E-2</v>
      </c>
      <c r="R17" s="4">
        <v>6.25E-2</v>
      </c>
      <c r="S17" s="5">
        <v>0</v>
      </c>
      <c r="T17" s="4">
        <v>6.25E-2</v>
      </c>
      <c r="U17" s="4">
        <v>6.25E-2</v>
      </c>
      <c r="V17" s="4">
        <v>6.25E-2</v>
      </c>
      <c r="W17" s="4">
        <v>6.25E-2</v>
      </c>
      <c r="X17" s="4">
        <v>6.25E-2</v>
      </c>
      <c r="Y17" s="4">
        <v>6.25E-2</v>
      </c>
      <c r="Z17" s="4">
        <v>6.25E-2</v>
      </c>
      <c r="AA17" s="4">
        <v>6.25E-2</v>
      </c>
      <c r="AB17" s="4">
        <v>6.25E-2</v>
      </c>
      <c r="AC17" s="5">
        <v>0</v>
      </c>
      <c r="AD17" s="4">
        <v>6.25E-2</v>
      </c>
      <c r="AE17" s="4">
        <v>6.25E-2</v>
      </c>
      <c r="AF17" s="12">
        <f t="shared" si="0"/>
        <v>4.9332142857142859E-2</v>
      </c>
      <c r="AG17" s="13">
        <f t="shared" si="1"/>
        <v>0.84012731481481484</v>
      </c>
    </row>
    <row r="18" spans="1:33" x14ac:dyDescent="0.35">
      <c r="A18" s="6">
        <v>16</v>
      </c>
      <c r="B18" s="1" t="s">
        <v>26</v>
      </c>
      <c r="C18" s="4">
        <v>2.5000000000000001E-2</v>
      </c>
      <c r="D18" s="4">
        <v>2.5000000000000001E-2</v>
      </c>
      <c r="E18" s="4">
        <v>2.5000000000000001E-2</v>
      </c>
      <c r="F18" s="4">
        <v>2.5000000000000001E-2</v>
      </c>
      <c r="G18" s="4">
        <v>2.5000000000000001E-2</v>
      </c>
      <c r="H18" s="4">
        <v>2.5000000000000001E-2</v>
      </c>
      <c r="I18" s="4">
        <v>2.5000000000000001E-2</v>
      </c>
      <c r="J18" s="4">
        <v>2.5000000000000001E-2</v>
      </c>
      <c r="K18" s="4">
        <v>2.5000000000000001E-2</v>
      </c>
      <c r="L18" s="4">
        <v>2.5000000000000001E-2</v>
      </c>
      <c r="M18" s="4">
        <v>2.5000000000000001E-2</v>
      </c>
      <c r="N18" s="4">
        <v>2.5000000000000001E-2</v>
      </c>
      <c r="O18" s="4">
        <v>2.5000000000000001E-2</v>
      </c>
      <c r="P18" s="4">
        <v>2.5000000000000001E-2</v>
      </c>
      <c r="Q18" s="4">
        <v>2.5000000000000001E-2</v>
      </c>
      <c r="S18" s="4">
        <v>2.5000000000000001E-2</v>
      </c>
      <c r="T18" s="4">
        <v>2.5000000000000001E-2</v>
      </c>
      <c r="U18" s="4">
        <v>2.5000000000000001E-2</v>
      </c>
      <c r="V18" s="4">
        <v>2.5000000000000001E-2</v>
      </c>
      <c r="W18" s="4">
        <v>2.5000000000000001E-2</v>
      </c>
      <c r="X18" s="4">
        <v>2.5000000000000001E-2</v>
      </c>
      <c r="Y18" s="4">
        <v>2.5000000000000001E-2</v>
      </c>
      <c r="Z18" s="4">
        <v>2.5000000000000001E-2</v>
      </c>
      <c r="AA18" s="4">
        <v>2.5000000000000001E-2</v>
      </c>
      <c r="AB18" s="4">
        <v>2.5000000000000001E-2</v>
      </c>
      <c r="AC18" s="4">
        <v>2.5000000000000001E-2</v>
      </c>
      <c r="AD18" s="4">
        <v>2.5000000000000001E-2</v>
      </c>
      <c r="AE18" s="4">
        <v>2.5000000000000001E-2</v>
      </c>
      <c r="AF18" s="12">
        <f t="shared" si="0"/>
        <v>2.5000000000000012E-2</v>
      </c>
      <c r="AG18" s="13">
        <f t="shared" si="1"/>
        <v>0.91898148148148151</v>
      </c>
    </row>
    <row r="19" spans="1:33" x14ac:dyDescent="0.35">
      <c r="A19" s="6">
        <v>17</v>
      </c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12">
        <f t="shared" si="0"/>
        <v>0</v>
      </c>
      <c r="AG19" s="13">
        <f t="shared" si="1"/>
        <v>1</v>
      </c>
    </row>
    <row r="20" spans="1:33" x14ac:dyDescent="0.35">
      <c r="A20" s="6">
        <v>18</v>
      </c>
      <c r="B20" s="1" t="s">
        <v>30</v>
      </c>
      <c r="C20" s="5">
        <v>0</v>
      </c>
      <c r="D20" s="5">
        <v>0</v>
      </c>
      <c r="E20" s="5">
        <v>0</v>
      </c>
      <c r="F20" s="4">
        <v>6.25E-2</v>
      </c>
      <c r="G20" s="4">
        <v>6.25E-2</v>
      </c>
      <c r="H20" s="4">
        <v>6.25E-2</v>
      </c>
      <c r="I20" s="5">
        <v>0</v>
      </c>
      <c r="J20" s="4">
        <v>6.25E-2</v>
      </c>
      <c r="K20" s="4">
        <v>6.25E-2</v>
      </c>
      <c r="L20" s="4">
        <v>6.25E-2</v>
      </c>
      <c r="M20" s="5">
        <v>0</v>
      </c>
      <c r="N20" s="5">
        <v>0</v>
      </c>
      <c r="O20" s="5">
        <v>0</v>
      </c>
      <c r="P20" s="5">
        <v>0</v>
      </c>
      <c r="Q20" s="4">
        <v>6.25E-2</v>
      </c>
      <c r="R20" s="5">
        <v>0</v>
      </c>
      <c r="S20" s="4">
        <v>6.25E-2</v>
      </c>
      <c r="U20" s="4">
        <v>6.25E-2</v>
      </c>
      <c r="V20" s="4">
        <v>6.25E-2</v>
      </c>
      <c r="W20" s="5">
        <v>0</v>
      </c>
      <c r="X20" s="5">
        <v>0</v>
      </c>
      <c r="Y20" s="4">
        <v>6.25E-2</v>
      </c>
      <c r="Z20" s="5">
        <v>0</v>
      </c>
      <c r="AA20" s="5">
        <v>0</v>
      </c>
      <c r="AB20" s="4">
        <v>6.25E-2</v>
      </c>
      <c r="AC20" s="4">
        <v>6.25E-2</v>
      </c>
      <c r="AD20" s="5">
        <v>0</v>
      </c>
      <c r="AE20" s="4">
        <v>6.25E-2</v>
      </c>
      <c r="AF20" s="12">
        <f t="shared" si="0"/>
        <v>3.125E-2</v>
      </c>
      <c r="AG20" s="13">
        <f t="shared" si="1"/>
        <v>0.89872685185185186</v>
      </c>
    </row>
    <row r="21" spans="1:33" x14ac:dyDescent="0.35">
      <c r="A21" s="6">
        <v>19</v>
      </c>
      <c r="B21" s="1" t="s">
        <v>31</v>
      </c>
      <c r="C21" s="4">
        <v>0.125</v>
      </c>
      <c r="D21" s="4">
        <v>0.125</v>
      </c>
      <c r="E21" s="4">
        <v>0.125</v>
      </c>
      <c r="F21" s="4">
        <v>0.125</v>
      </c>
      <c r="G21" s="4">
        <v>0.125</v>
      </c>
      <c r="H21" s="4">
        <v>0.125</v>
      </c>
      <c r="I21" s="4">
        <v>0.125</v>
      </c>
      <c r="J21" s="4">
        <v>0.125</v>
      </c>
      <c r="K21" s="4">
        <v>0.125</v>
      </c>
      <c r="L21" s="4">
        <v>0.125</v>
      </c>
      <c r="M21" s="4">
        <v>0.125</v>
      </c>
      <c r="N21" s="4">
        <v>0.125</v>
      </c>
      <c r="O21" s="4">
        <v>0.125</v>
      </c>
      <c r="P21" s="4">
        <v>0.125</v>
      </c>
      <c r="Q21" s="4">
        <v>0.125</v>
      </c>
      <c r="R21" s="4">
        <v>0.125</v>
      </c>
      <c r="S21" s="4">
        <v>0.125</v>
      </c>
      <c r="T21" s="4">
        <v>0.125</v>
      </c>
      <c r="V21" s="4">
        <v>0.125</v>
      </c>
      <c r="W21" s="4">
        <v>0.125</v>
      </c>
      <c r="X21" s="4">
        <v>0.125</v>
      </c>
      <c r="Y21" s="4">
        <v>0.125</v>
      </c>
      <c r="Z21" s="4">
        <v>0.125</v>
      </c>
      <c r="AA21" s="4">
        <v>0.125</v>
      </c>
      <c r="AB21" s="4">
        <v>0.125</v>
      </c>
      <c r="AC21" s="4">
        <v>0.125</v>
      </c>
      <c r="AD21" s="4">
        <v>0.125</v>
      </c>
      <c r="AE21" s="4">
        <v>0.125</v>
      </c>
      <c r="AF21" s="12">
        <f t="shared" si="0"/>
        <v>0.125</v>
      </c>
      <c r="AG21" s="13">
        <f t="shared" si="1"/>
        <v>0.59490740740740755</v>
      </c>
    </row>
    <row r="22" spans="1:33" x14ac:dyDescent="0.35">
      <c r="A22" s="6">
        <v>20</v>
      </c>
      <c r="B22" s="1" t="s">
        <v>33</v>
      </c>
      <c r="C22" s="4">
        <v>4.3700000000000003E-2</v>
      </c>
      <c r="D22" s="4">
        <v>4.3700000000000003E-2</v>
      </c>
      <c r="E22" s="4">
        <v>4.3700000000000003E-2</v>
      </c>
      <c r="F22" s="4">
        <v>4.3700000000000003E-2</v>
      </c>
      <c r="G22" s="4">
        <v>4.3700000000000003E-2</v>
      </c>
      <c r="H22" s="4">
        <v>4.3700000000000003E-2</v>
      </c>
      <c r="I22" s="4">
        <v>4.3700000000000003E-2</v>
      </c>
      <c r="J22" s="4">
        <v>4.3700000000000003E-2</v>
      </c>
      <c r="K22" s="5">
        <v>0</v>
      </c>
      <c r="L22" s="4">
        <v>4.3700000000000003E-2</v>
      </c>
      <c r="M22" s="4">
        <v>4.3700000000000003E-2</v>
      </c>
      <c r="N22" s="4">
        <v>4.3700000000000003E-2</v>
      </c>
      <c r="O22" s="4">
        <v>4.3700000000000003E-2</v>
      </c>
      <c r="P22" s="4">
        <v>4.3700000000000003E-2</v>
      </c>
      <c r="Q22" s="4">
        <v>4.3700000000000003E-2</v>
      </c>
      <c r="R22" s="4">
        <v>4.3700000000000003E-2</v>
      </c>
      <c r="S22" s="5">
        <v>0</v>
      </c>
      <c r="T22" s="4">
        <v>4.3700000000000003E-2</v>
      </c>
      <c r="U22" s="4">
        <v>4.3700000000000003E-2</v>
      </c>
      <c r="W22" s="4">
        <v>4.3700000000000003E-2</v>
      </c>
      <c r="X22" s="4">
        <v>4.3700000000000003E-2</v>
      </c>
      <c r="Y22" s="4">
        <v>4.3700000000000003E-2</v>
      </c>
      <c r="Z22" s="4">
        <v>4.3700000000000003E-2</v>
      </c>
      <c r="AA22" s="4">
        <v>4.3700000000000003E-2</v>
      </c>
      <c r="AB22" s="4">
        <v>4.3700000000000003E-2</v>
      </c>
      <c r="AC22" s="5">
        <v>0</v>
      </c>
      <c r="AD22" s="4">
        <v>4.3700000000000003E-2</v>
      </c>
      <c r="AE22" s="5">
        <v>0</v>
      </c>
      <c r="AF22" s="12">
        <f t="shared" si="0"/>
        <v>3.7457142857142849E-2</v>
      </c>
      <c r="AG22" s="13">
        <f t="shared" si="1"/>
        <v>0.87861111111111123</v>
      </c>
    </row>
    <row r="23" spans="1:33" x14ac:dyDescent="0.35">
      <c r="A23" s="6">
        <v>21</v>
      </c>
      <c r="B23" s="1" t="s">
        <v>36</v>
      </c>
      <c r="C23" s="5">
        <v>0</v>
      </c>
      <c r="D23" s="5">
        <v>0</v>
      </c>
      <c r="E23" s="5">
        <v>0</v>
      </c>
      <c r="F23" s="4">
        <v>6.25E-2</v>
      </c>
      <c r="G23" s="4">
        <v>6.25E-2</v>
      </c>
      <c r="H23" s="4">
        <v>6.25E-2</v>
      </c>
      <c r="I23" s="5">
        <v>0</v>
      </c>
      <c r="J23" s="4">
        <v>6.25E-2</v>
      </c>
      <c r="K23" s="4">
        <v>6.25E-2</v>
      </c>
      <c r="L23" s="4">
        <v>6.25E-2</v>
      </c>
      <c r="M23" s="5">
        <v>0</v>
      </c>
      <c r="N23" s="5">
        <v>0</v>
      </c>
      <c r="O23" s="5">
        <v>0</v>
      </c>
      <c r="P23" s="5">
        <v>0</v>
      </c>
      <c r="Q23" s="4">
        <v>6.25E-2</v>
      </c>
      <c r="R23" s="5">
        <v>0</v>
      </c>
      <c r="S23" s="4">
        <v>6.25E-2</v>
      </c>
      <c r="T23" s="5">
        <v>0</v>
      </c>
      <c r="U23" s="4">
        <v>6.25E-2</v>
      </c>
      <c r="V23" s="4">
        <v>6.25E-2</v>
      </c>
      <c r="X23" s="5">
        <v>0</v>
      </c>
      <c r="Y23" s="4">
        <v>6.25E-2</v>
      </c>
      <c r="Z23" s="5">
        <v>0</v>
      </c>
      <c r="AA23" s="5">
        <v>0</v>
      </c>
      <c r="AB23" s="4">
        <v>6.25E-2</v>
      </c>
      <c r="AC23" s="4">
        <v>6.25E-2</v>
      </c>
      <c r="AD23" s="5">
        <v>0</v>
      </c>
      <c r="AE23" s="4">
        <v>6.25E-2</v>
      </c>
      <c r="AF23" s="12">
        <f t="shared" si="0"/>
        <v>3.125E-2</v>
      </c>
      <c r="AG23" s="13">
        <f t="shared" si="1"/>
        <v>0.89872685185185186</v>
      </c>
    </row>
    <row r="24" spans="1:33" x14ac:dyDescent="0.35">
      <c r="A24" s="6">
        <v>22</v>
      </c>
      <c r="B24" s="1" t="s">
        <v>37</v>
      </c>
      <c r="C24" s="5">
        <v>0</v>
      </c>
      <c r="D24" s="5">
        <v>0</v>
      </c>
      <c r="E24" s="5">
        <v>0</v>
      </c>
      <c r="F24" s="4">
        <v>6.25E-2</v>
      </c>
      <c r="G24" s="4">
        <v>6.25E-2</v>
      </c>
      <c r="H24" s="4">
        <v>6.25E-2</v>
      </c>
      <c r="I24" s="5">
        <v>0</v>
      </c>
      <c r="J24" s="4">
        <v>6.25E-2</v>
      </c>
      <c r="K24" s="4">
        <v>6.25E-2</v>
      </c>
      <c r="L24" s="4">
        <v>6.25E-2</v>
      </c>
      <c r="M24" s="5">
        <v>0</v>
      </c>
      <c r="N24" s="5">
        <v>0</v>
      </c>
      <c r="O24" s="5">
        <v>0</v>
      </c>
      <c r="P24" s="5">
        <v>0</v>
      </c>
      <c r="Q24" s="4">
        <v>6.25E-2</v>
      </c>
      <c r="R24" s="5">
        <v>0</v>
      </c>
      <c r="S24" s="4">
        <v>6.25E-2</v>
      </c>
      <c r="T24" s="5">
        <v>0</v>
      </c>
      <c r="U24" s="4">
        <v>6.25E-2</v>
      </c>
      <c r="V24" s="4">
        <v>6.25E-2</v>
      </c>
      <c r="W24" s="5">
        <v>0</v>
      </c>
      <c r="Y24" s="4">
        <v>6.25E-2</v>
      </c>
      <c r="Z24" s="5">
        <v>0</v>
      </c>
      <c r="AA24" s="5">
        <v>0</v>
      </c>
      <c r="AB24" s="4">
        <v>6.25E-2</v>
      </c>
      <c r="AC24" s="4">
        <v>6.25E-2</v>
      </c>
      <c r="AD24" s="5">
        <v>0</v>
      </c>
      <c r="AE24" s="4">
        <v>6.25E-2</v>
      </c>
      <c r="AF24" s="12">
        <f t="shared" si="0"/>
        <v>3.125E-2</v>
      </c>
      <c r="AG24" s="13">
        <f t="shared" si="1"/>
        <v>0.89872685185185186</v>
      </c>
    </row>
    <row r="25" spans="1:33" x14ac:dyDescent="0.35">
      <c r="A25" s="6">
        <v>23</v>
      </c>
      <c r="B25" s="1" t="s">
        <v>39</v>
      </c>
      <c r="C25" s="4">
        <v>0.05</v>
      </c>
      <c r="D25" s="4">
        <v>0.05</v>
      </c>
      <c r="E25" s="4">
        <v>0.05</v>
      </c>
      <c r="F25" s="4">
        <v>0.05</v>
      </c>
      <c r="G25" s="4">
        <v>0.05</v>
      </c>
      <c r="H25" s="4">
        <v>0.05</v>
      </c>
      <c r="I25" s="4">
        <v>0.05</v>
      </c>
      <c r="J25" s="4">
        <v>0.05</v>
      </c>
      <c r="K25" s="4">
        <v>0.05</v>
      </c>
      <c r="L25" s="4">
        <v>0.05</v>
      </c>
      <c r="M25" s="4">
        <v>0.05</v>
      </c>
      <c r="N25" s="4">
        <v>0.05</v>
      </c>
      <c r="O25" s="4">
        <v>0.05</v>
      </c>
      <c r="P25" s="4">
        <v>0.05</v>
      </c>
      <c r="Q25" s="4">
        <v>0.05</v>
      </c>
      <c r="R25" s="4">
        <v>0.05</v>
      </c>
      <c r="S25" s="4">
        <v>0.05</v>
      </c>
      <c r="T25" s="4">
        <v>0.05</v>
      </c>
      <c r="U25" s="4">
        <v>0.05</v>
      </c>
      <c r="V25" s="4">
        <v>0.05</v>
      </c>
      <c r="W25" s="4">
        <v>0.05</v>
      </c>
      <c r="X25" s="4">
        <v>0.05</v>
      </c>
      <c r="Z25" s="4">
        <v>0.05</v>
      </c>
      <c r="AA25" s="4">
        <v>0.05</v>
      </c>
      <c r="AB25" s="4">
        <v>0.05</v>
      </c>
      <c r="AC25" s="4">
        <v>0.05</v>
      </c>
      <c r="AD25" s="4">
        <v>0.05</v>
      </c>
      <c r="AE25" s="4">
        <v>0.05</v>
      </c>
      <c r="AF25" s="12">
        <f t="shared" si="0"/>
        <v>5.0000000000000024E-2</v>
      </c>
      <c r="AG25" s="13">
        <f t="shared" si="1"/>
        <v>0.83796296296296291</v>
      </c>
    </row>
    <row r="26" spans="1:33" x14ac:dyDescent="0.35">
      <c r="A26" s="6">
        <v>24</v>
      </c>
      <c r="B26" s="1" t="s">
        <v>40</v>
      </c>
      <c r="C26" s="5">
        <v>0</v>
      </c>
      <c r="D26" s="5">
        <v>0</v>
      </c>
      <c r="E26" s="5">
        <v>0</v>
      </c>
      <c r="F26" s="4">
        <v>6.25E-2</v>
      </c>
      <c r="G26" s="4">
        <v>6.25E-2</v>
      </c>
      <c r="H26" s="4">
        <v>6.25E-2</v>
      </c>
      <c r="I26" s="5">
        <v>0</v>
      </c>
      <c r="J26" s="4">
        <v>6.25E-2</v>
      </c>
      <c r="K26" s="4">
        <v>6.25E-2</v>
      </c>
      <c r="L26" s="4">
        <v>6.25E-2</v>
      </c>
      <c r="M26" s="5">
        <v>0</v>
      </c>
      <c r="N26" s="5">
        <v>0</v>
      </c>
      <c r="O26" s="5">
        <v>0</v>
      </c>
      <c r="P26" s="5">
        <v>0</v>
      </c>
      <c r="Q26" s="4">
        <v>6.25E-2</v>
      </c>
      <c r="R26" s="5">
        <v>0</v>
      </c>
      <c r="S26" s="4">
        <v>6.25E-2</v>
      </c>
      <c r="T26" s="5">
        <v>0</v>
      </c>
      <c r="U26" s="4">
        <v>6.25E-2</v>
      </c>
      <c r="V26" s="4">
        <v>6.25E-2</v>
      </c>
      <c r="W26" s="5">
        <v>0</v>
      </c>
      <c r="X26" s="5">
        <v>0</v>
      </c>
      <c r="Y26" s="4">
        <v>6.25E-2</v>
      </c>
      <c r="AA26" s="5">
        <v>0</v>
      </c>
      <c r="AB26" s="4">
        <v>6.25E-2</v>
      </c>
      <c r="AC26" s="4">
        <v>6.25E-2</v>
      </c>
      <c r="AD26" s="5">
        <v>0</v>
      </c>
      <c r="AE26" s="4">
        <v>6.25E-2</v>
      </c>
      <c r="AF26" s="12">
        <f t="shared" si="0"/>
        <v>3.125E-2</v>
      </c>
      <c r="AG26" s="13">
        <f t="shared" si="1"/>
        <v>0.89872685185185186</v>
      </c>
    </row>
    <row r="27" spans="1:33" x14ac:dyDescent="0.35">
      <c r="A27" s="6">
        <v>25</v>
      </c>
      <c r="B27" s="1" t="s">
        <v>42</v>
      </c>
      <c r="C27" s="4">
        <v>0.2</v>
      </c>
      <c r="D27" s="4">
        <v>0.2</v>
      </c>
      <c r="E27" s="4">
        <v>0.2</v>
      </c>
      <c r="F27" s="4">
        <v>0.2</v>
      </c>
      <c r="G27" s="4">
        <v>0.2</v>
      </c>
      <c r="H27" s="4">
        <v>0.2</v>
      </c>
      <c r="I27" s="4">
        <v>0.2</v>
      </c>
      <c r="J27" s="4">
        <v>0.2</v>
      </c>
      <c r="K27" s="4">
        <v>0.2</v>
      </c>
      <c r="L27" s="4">
        <v>0.2</v>
      </c>
      <c r="M27" s="4">
        <v>0.2</v>
      </c>
      <c r="N27" s="4">
        <v>0.2</v>
      </c>
      <c r="O27" s="4">
        <v>0.2</v>
      </c>
      <c r="P27" s="4">
        <v>0.2</v>
      </c>
      <c r="Q27" s="4">
        <v>0.2</v>
      </c>
      <c r="R27" s="4">
        <v>0.2</v>
      </c>
      <c r="S27" s="4">
        <v>0.2</v>
      </c>
      <c r="T27" s="4">
        <v>0.2</v>
      </c>
      <c r="U27" s="4">
        <v>0.2</v>
      </c>
      <c r="V27" s="4">
        <v>0.2</v>
      </c>
      <c r="W27" s="4">
        <v>0.2</v>
      </c>
      <c r="X27" s="4">
        <v>0.2</v>
      </c>
      <c r="Y27" s="4">
        <v>0.2</v>
      </c>
      <c r="Z27" s="4">
        <v>0.2</v>
      </c>
      <c r="AB27" s="4">
        <v>0.2</v>
      </c>
      <c r="AC27" s="4">
        <v>0.2</v>
      </c>
      <c r="AD27" s="4">
        <v>0.2</v>
      </c>
      <c r="AE27" s="4">
        <v>0.2</v>
      </c>
      <c r="AF27" s="12">
        <f t="shared" si="0"/>
        <v>0.20000000000000009</v>
      </c>
      <c r="AG27" s="13">
        <f t="shared" si="1"/>
        <v>0.35185185185185175</v>
      </c>
    </row>
    <row r="28" spans="1:33" x14ac:dyDescent="0.35">
      <c r="A28" s="6">
        <v>26</v>
      </c>
      <c r="B28" s="1" t="s">
        <v>43</v>
      </c>
      <c r="AF28" s="12">
        <v>0.3</v>
      </c>
      <c r="AG28" s="13">
        <f t="shared" si="1"/>
        <v>2.7777777777778123E-2</v>
      </c>
    </row>
    <row r="29" spans="1:33" x14ac:dyDescent="0.35">
      <c r="A29" s="6">
        <v>27</v>
      </c>
      <c r="B29" s="1" t="s">
        <v>46</v>
      </c>
      <c r="C29" s="4">
        <v>0.25</v>
      </c>
      <c r="D29" s="4">
        <v>0.25</v>
      </c>
      <c r="E29" s="4">
        <v>0.25</v>
      </c>
      <c r="F29" s="4">
        <v>0.25</v>
      </c>
      <c r="G29" s="4">
        <v>0.25</v>
      </c>
      <c r="H29" s="5">
        <v>0</v>
      </c>
      <c r="I29" s="4">
        <v>0.25</v>
      </c>
      <c r="J29" s="5">
        <v>0</v>
      </c>
      <c r="K29" s="5">
        <v>0</v>
      </c>
      <c r="L29" s="4">
        <v>0.05</v>
      </c>
      <c r="M29" s="4">
        <v>0.25</v>
      </c>
      <c r="N29" s="4">
        <v>0.25</v>
      </c>
      <c r="O29" s="4">
        <v>0.25</v>
      </c>
      <c r="P29" s="4">
        <v>0.25</v>
      </c>
      <c r="Q29" s="5">
        <v>0</v>
      </c>
      <c r="R29" s="4">
        <v>0.25</v>
      </c>
      <c r="S29" s="5">
        <v>0</v>
      </c>
      <c r="T29" s="4">
        <v>0.25</v>
      </c>
      <c r="U29" s="4">
        <v>0.25</v>
      </c>
      <c r="V29" s="5">
        <v>0</v>
      </c>
      <c r="W29" s="4">
        <v>0.25</v>
      </c>
      <c r="X29" s="4">
        <v>0.25</v>
      </c>
      <c r="Y29" s="4">
        <v>0.25</v>
      </c>
      <c r="Z29" s="4">
        <v>0.25</v>
      </c>
      <c r="AA29" s="4">
        <v>0.25</v>
      </c>
      <c r="AB29" s="4">
        <v>0.25</v>
      </c>
      <c r="AD29" s="4">
        <v>0.25</v>
      </c>
      <c r="AE29" s="5">
        <v>0</v>
      </c>
      <c r="AF29" s="12">
        <f t="shared" si="0"/>
        <v>0.18035714285714285</v>
      </c>
      <c r="AG29" s="13">
        <f t="shared" si="1"/>
        <v>0.41550925925925941</v>
      </c>
    </row>
    <row r="30" spans="1:33" x14ac:dyDescent="0.35">
      <c r="A30" s="6">
        <v>28</v>
      </c>
      <c r="B30" s="1" t="s">
        <v>49</v>
      </c>
      <c r="C30" s="5">
        <v>0</v>
      </c>
      <c r="D30" s="5">
        <v>0</v>
      </c>
      <c r="E30" s="5">
        <v>0</v>
      </c>
      <c r="F30" s="4">
        <v>6.25E-2</v>
      </c>
      <c r="G30" s="4">
        <v>6.25E-2</v>
      </c>
      <c r="H30" s="4">
        <v>6.25E-2</v>
      </c>
      <c r="I30" s="5">
        <v>0</v>
      </c>
      <c r="J30" s="4">
        <v>6.25E-2</v>
      </c>
      <c r="K30" s="4">
        <v>6.25E-2</v>
      </c>
      <c r="L30" s="4">
        <v>6.25E-2</v>
      </c>
      <c r="M30" s="5">
        <v>0</v>
      </c>
      <c r="N30" s="5">
        <v>0</v>
      </c>
      <c r="O30" s="5">
        <v>0</v>
      </c>
      <c r="P30" s="5">
        <v>0</v>
      </c>
      <c r="Q30" s="4">
        <v>6.25E-2</v>
      </c>
      <c r="R30" s="5">
        <v>0</v>
      </c>
      <c r="S30" s="4">
        <v>6.25E-2</v>
      </c>
      <c r="T30" s="5">
        <v>0</v>
      </c>
      <c r="U30" s="4">
        <v>6.25E-2</v>
      </c>
      <c r="V30" s="4">
        <v>6.25E-2</v>
      </c>
      <c r="W30" s="5">
        <v>0</v>
      </c>
      <c r="X30" s="5">
        <v>0</v>
      </c>
      <c r="Y30" s="4">
        <v>6.25E-2</v>
      </c>
      <c r="Z30" s="5">
        <v>0</v>
      </c>
      <c r="AA30" s="5">
        <v>0</v>
      </c>
      <c r="AB30" s="4">
        <v>6.25E-2</v>
      </c>
      <c r="AC30" s="4">
        <v>6.25E-2</v>
      </c>
      <c r="AE30" s="4">
        <v>6.25E-2</v>
      </c>
      <c r="AF30" s="12">
        <f t="shared" si="0"/>
        <v>3.125E-2</v>
      </c>
      <c r="AG30" s="13">
        <f t="shared" si="1"/>
        <v>0.89872685185185186</v>
      </c>
    </row>
    <row r="31" spans="1:33" ht="15" thickBot="1" x14ac:dyDescent="0.4">
      <c r="A31" s="6">
        <v>29</v>
      </c>
      <c r="B31" s="1" t="s">
        <v>50</v>
      </c>
      <c r="C31" s="4">
        <v>0.36</v>
      </c>
      <c r="D31" s="4">
        <v>0.36</v>
      </c>
      <c r="E31" s="4">
        <v>0.36</v>
      </c>
      <c r="F31" s="4">
        <v>0.36</v>
      </c>
      <c r="G31" s="4">
        <v>0.36</v>
      </c>
      <c r="H31" s="4">
        <v>0.36</v>
      </c>
      <c r="I31" s="4">
        <v>0.36</v>
      </c>
      <c r="J31" s="4">
        <v>0.36</v>
      </c>
      <c r="K31" s="5">
        <v>0</v>
      </c>
      <c r="L31" s="4">
        <v>0.36</v>
      </c>
      <c r="M31" s="4">
        <v>0.36</v>
      </c>
      <c r="N31" s="4">
        <v>0.36</v>
      </c>
      <c r="O31" s="4">
        <v>0.36</v>
      </c>
      <c r="P31" s="4">
        <v>0.36</v>
      </c>
      <c r="Q31" s="4">
        <v>0.36</v>
      </c>
      <c r="R31" s="4">
        <v>0.36</v>
      </c>
      <c r="S31" s="5">
        <v>0</v>
      </c>
      <c r="T31" s="4">
        <v>0.36</v>
      </c>
      <c r="U31" s="4">
        <v>0.36</v>
      </c>
      <c r="V31" s="5">
        <v>0</v>
      </c>
      <c r="W31" s="4">
        <v>0.36</v>
      </c>
      <c r="X31" s="4">
        <v>0.36</v>
      </c>
      <c r="Y31" s="4">
        <v>0.36</v>
      </c>
      <c r="Z31" s="4">
        <v>0.36</v>
      </c>
      <c r="AA31" s="4">
        <v>0.36</v>
      </c>
      <c r="AB31" s="4">
        <v>0.36</v>
      </c>
      <c r="AC31" s="5">
        <v>0</v>
      </c>
      <c r="AD31" s="4">
        <v>0.36</v>
      </c>
      <c r="AF31" s="14">
        <f t="shared" si="0"/>
        <v>0.30857142857142866</v>
      </c>
      <c r="AG31" s="15">
        <f t="shared" si="1"/>
        <v>0</v>
      </c>
    </row>
    <row r="32" spans="1:33" x14ac:dyDescent="0.35">
      <c r="B32" s="1"/>
      <c r="AF32" s="5"/>
      <c r="AG32" s="11"/>
    </row>
    <row r="33" spans="33:33" x14ac:dyDescent="0.35">
      <c r="AG33" s="11"/>
    </row>
    <row r="34" spans="33:33" x14ac:dyDescent="0.35">
      <c r="AG34" s="11"/>
    </row>
    <row r="35" spans="33:33" x14ac:dyDescent="0.35">
      <c r="AG35" s="11"/>
    </row>
    <row r="36" spans="33:33" x14ac:dyDescent="0.35">
      <c r="AG36" s="11"/>
    </row>
    <row r="37" spans="33:33" x14ac:dyDescent="0.35">
      <c r="AG37" s="11"/>
    </row>
    <row r="38" spans="33:33" x14ac:dyDescent="0.35">
      <c r="AG38" s="11"/>
    </row>
    <row r="39" spans="33:33" x14ac:dyDescent="0.35">
      <c r="AG39" s="11"/>
    </row>
    <row r="40" spans="33:33" x14ac:dyDescent="0.35">
      <c r="AG40" s="11"/>
    </row>
    <row r="41" spans="33:33" x14ac:dyDescent="0.35">
      <c r="AG41" s="11"/>
    </row>
    <row r="42" spans="33:33" x14ac:dyDescent="0.35">
      <c r="AG42" s="11"/>
    </row>
    <row r="43" spans="33:33" x14ac:dyDescent="0.35">
      <c r="AG43" s="11"/>
    </row>
    <row r="44" spans="33:33" x14ac:dyDescent="0.35">
      <c r="AG44" s="11"/>
    </row>
    <row r="45" spans="33:33" x14ac:dyDescent="0.35">
      <c r="AG45" s="11"/>
    </row>
    <row r="46" spans="33:33" x14ac:dyDescent="0.35">
      <c r="AG46" s="11"/>
    </row>
    <row r="47" spans="33:33" x14ac:dyDescent="0.35">
      <c r="AG47" s="11"/>
    </row>
    <row r="48" spans="33:33" x14ac:dyDescent="0.35">
      <c r="AG48" s="11"/>
    </row>
    <row r="49" spans="33:33" x14ac:dyDescent="0.35">
      <c r="AG49" s="11"/>
    </row>
    <row r="50" spans="33:33" x14ac:dyDescent="0.35">
      <c r="AG50" s="11"/>
    </row>
    <row r="51" spans="33:33" x14ac:dyDescent="0.35">
      <c r="AG51" s="11"/>
    </row>
    <row r="52" spans="33:33" x14ac:dyDescent="0.35">
      <c r="AG52" s="11"/>
    </row>
    <row r="53" spans="33:33" x14ac:dyDescent="0.35">
      <c r="AG53" s="11"/>
    </row>
    <row r="54" spans="33:33" x14ac:dyDescent="0.35">
      <c r="AG54" s="11"/>
    </row>
    <row r="55" spans="33:33" x14ac:dyDescent="0.35">
      <c r="AG55" s="11"/>
    </row>
    <row r="56" spans="33:33" x14ac:dyDescent="0.35">
      <c r="AG56" s="11"/>
    </row>
    <row r="60" spans="33:33" x14ac:dyDescent="0.35">
      <c r="AG60" s="10"/>
    </row>
  </sheetData>
  <mergeCells count="1">
    <mergeCell ref="AF1:AG1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E56"/>
  <sheetViews>
    <sheetView zoomScale="70" zoomScaleNormal="70" workbookViewId="0">
      <selection activeCell="BE2" sqref="BE2"/>
    </sheetView>
  </sheetViews>
  <sheetFormatPr defaultRowHeight="14.5" x14ac:dyDescent="0.35"/>
  <sheetData>
    <row r="1" spans="2:57" x14ac:dyDescent="0.35">
      <c r="B1" t="s">
        <v>54</v>
      </c>
    </row>
    <row r="2" spans="2:57" x14ac:dyDescent="0.35"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1" t="s">
        <v>41</v>
      </c>
      <c r="AS2" s="1" t="s">
        <v>42</v>
      </c>
      <c r="AT2" s="1" t="s">
        <v>43</v>
      </c>
      <c r="AU2" s="1" t="s">
        <v>44</v>
      </c>
      <c r="AV2" s="1" t="s">
        <v>45</v>
      </c>
      <c r="AW2" s="1" t="s">
        <v>46</v>
      </c>
      <c r="AX2" s="1" t="s">
        <v>47</v>
      </c>
      <c r="AY2" s="1" t="s">
        <v>48</v>
      </c>
      <c r="AZ2" s="1" t="s">
        <v>49</v>
      </c>
      <c r="BA2" s="1" t="s">
        <v>50</v>
      </c>
      <c r="BB2" s="1" t="s">
        <v>51</v>
      </c>
      <c r="BC2" s="1" t="s">
        <v>52</v>
      </c>
      <c r="BD2" s="1" t="s">
        <v>53</v>
      </c>
      <c r="BE2" s="1"/>
    </row>
    <row r="3" spans="2:57" x14ac:dyDescent="0.35">
      <c r="B3" s="1" t="s">
        <v>0</v>
      </c>
      <c r="D3" t="str">
        <f>VLOOKUP($B3,Angola!$A$6:$F$56,6, FALSE)</f>
        <v>15.00%</v>
      </c>
      <c r="E3" t="str">
        <f>VLOOKUP($B3,Benin!$A$6:$F$56,6, FALSE)</f>
        <v>15.00%</v>
      </c>
      <c r="F3" t="str">
        <f>VLOOKUP($B3,Botswana!$A$6:$F$56,6, FALSE)</f>
        <v>15.00%</v>
      </c>
      <c r="G3" t="str">
        <f>VLOOKUP($B3,'Burkina Faso'!$A$6:$F$56,6, FALSE)</f>
        <v>15.00%</v>
      </c>
      <c r="H3" t="str">
        <f>VLOOKUP($B3,Burundi!$A$6:$F$56,6, FALSE)</f>
        <v>15.00%</v>
      </c>
      <c r="I3" t="str">
        <f>VLOOKUP($B3,'Cape Verde'!$A$6:$F$56,6, FALSE)</f>
        <v>15.00%</v>
      </c>
      <c r="J3" t="str">
        <f>VLOOKUP($B3,Cameroon!$A$6:$F$56,6, FALSE)</f>
        <v>15.00%</v>
      </c>
      <c r="K3" t="str">
        <f>VLOOKUP($B3,'Central African Republic'!$A$6:$F$56,6, FALSE)</f>
        <v>15.00%</v>
      </c>
      <c r="L3" t="str">
        <f>VLOOKUP($B3,Chad!$A$6:$F$56,6, FALSE)</f>
        <v>15.00%</v>
      </c>
      <c r="M3" t="str">
        <f>VLOOKUP($B3,Comoros!$A$6:$F$56,6, FALSE)</f>
        <v>15.00%</v>
      </c>
      <c r="N3" t="str">
        <f>VLOOKUP($B3,Congo!$A$6:$F$56,6, FALSE)</f>
        <v>15.00%</v>
      </c>
      <c r="O3" t="str">
        <f>VLOOKUP($B3,'Congo, Democratic Republic of'!$A$6:$F$56,6, FALSE)</f>
        <v>15.00%</v>
      </c>
      <c r="P3" t="str">
        <f>VLOOKUP($B3,'Cote d''Ivoire'!$A$6:$F$56,6, FALSE)</f>
        <v>15.00%</v>
      </c>
      <c r="Q3" t="str">
        <f>VLOOKUP($B3,Djibouti!$A$6:$F$56,6, FALSE)</f>
        <v>15.00%</v>
      </c>
      <c r="R3" t="str">
        <f>VLOOKUP($B3,Egypt!$A$6:$F$56,6, FALSE)</f>
        <v>0%</v>
      </c>
      <c r="S3" t="str">
        <f>VLOOKUP($B3,'Equatorial Guinea'!$A$6:$F$56,6, FALSE)</f>
        <v>15.00%</v>
      </c>
      <c r="T3" t="str">
        <f>VLOOKUP($B3,Eritrea!$A$6:$F$56,6, FALSE)</f>
        <v>15.00%</v>
      </c>
      <c r="U3" t="str">
        <f>VLOOKUP($B3,Ethiopia!$A$6:$F$56,6, FALSE)</f>
        <v>15.00%</v>
      </c>
      <c r="V3" t="str">
        <f>VLOOKUP($B3,Gabon!$A$6:$F$56,6, FALSE)</f>
        <v>15.00%</v>
      </c>
      <c r="W3" t="str">
        <f>VLOOKUP($B3,Gambia!$A$6:$F$56,6, FALSE)</f>
        <v>15.00%</v>
      </c>
      <c r="X3" t="str">
        <f>VLOOKUP($B3,Ghana!$A$6:$F$56,6, FALSE)</f>
        <v>15.00%</v>
      </c>
      <c r="Y3" t="str">
        <f>VLOOKUP($B3,Guinea!$A$6:$F$56,6, FALSE)</f>
        <v>15.00%</v>
      </c>
      <c r="Z3" t="str">
        <f>VLOOKUP($B3,'Guinea-Bissau'!$A$6:$F$56, 6, FALSE)</f>
        <v>15.00%</v>
      </c>
      <c r="AA3" t="str">
        <f>VLOOKUP($B3,Kenya!$A$6:$F$56,6, FALSE)</f>
        <v>15.00%</v>
      </c>
      <c r="AB3" t="str">
        <f>VLOOKUP($B3,Lesotho!$A$6:$F$56,6, FALSE)</f>
        <v>15.00%</v>
      </c>
      <c r="AC3" t="str">
        <f>VLOOKUP($B3,Liberia!$A$6:$F$56,6, FALSE)</f>
        <v>15.00%</v>
      </c>
      <c r="AD3" t="str">
        <f>VLOOKUP($B3,Libya!$A$6:$F$56,6, FALSE)</f>
        <v>0%</v>
      </c>
      <c r="AE3" t="str">
        <f>VLOOKUP($B3,Madagascar!$A$6:$F$56,6, FALSE)</f>
        <v>15.00%</v>
      </c>
      <c r="AF3" t="str">
        <f>VLOOKUP($B3,Malawi!$A$6:$F$56,6, FALSE)</f>
        <v>15.00%</v>
      </c>
      <c r="AG3" t="str">
        <f>VLOOKUP($B3,Mali!$A$6:$F$56,6, FALSE)</f>
        <v>15.00%</v>
      </c>
      <c r="AH3" t="str">
        <f>VLOOKUP($B3,Mauritania!$A$6:$F$56,6, FALSE)</f>
        <v>15.00%</v>
      </c>
      <c r="AI3" t="str">
        <f>VLOOKUP($B3,Mauritius!$A$6:$F$56,6, FALSE)</f>
        <v>15.00%</v>
      </c>
      <c r="AJ3" t="str">
        <f>VLOOKUP($B3,Morocco!$A$6:$F$56,6, FALSE)</f>
        <v>0%</v>
      </c>
      <c r="AK3" t="str">
        <f>VLOOKUP($B3,Mozambique!$A$6:$F$56,6, FALSE)</f>
        <v>15.00%</v>
      </c>
      <c r="AL3" t="str">
        <f>VLOOKUP($B3,Namibia!$A$6:$F$56,6, FALSE)</f>
        <v>15.00%</v>
      </c>
      <c r="AM3" t="str">
        <f>VLOOKUP($B3,Niger!$A$6:$F$56,6, FALSE)</f>
        <v>15.00%</v>
      </c>
      <c r="AN3" t="str">
        <f>VLOOKUP($B3,Nigeria!$A$6:$F$56,6, FALSE)</f>
        <v>15.00%</v>
      </c>
      <c r="AO3" t="str">
        <f>VLOOKUP($B3,Rwanda!$A$6:$F$56,6, FALSE)</f>
        <v>15.00%</v>
      </c>
      <c r="AP3" t="str">
        <f>VLOOKUP($B3,'Sao Tome and Principe'!$A$6:$F$56,6, FALSE)</f>
        <v>15.00%</v>
      </c>
      <c r="AQ3" t="str">
        <f>VLOOKUP($B3,Senegal!$A$6:$F$56,6, FALSE)</f>
        <v>15.00%</v>
      </c>
      <c r="AR3" t="str">
        <f>VLOOKUP($B3,Seychelles!$A$6:$F$56,6, FALSE)</f>
        <v>15.00%</v>
      </c>
      <c r="AS3" t="str">
        <f>VLOOKUP($B3,'Sierra Leone'!$A$6:$F$56,6, FALSE)</f>
        <v>15.00%</v>
      </c>
      <c r="AT3" t="str">
        <f>VLOOKUP($B3,Somalia!$A$6:$F$56,6, FALSE)</f>
        <v>15.00%</v>
      </c>
      <c r="AU3" t="str">
        <f>VLOOKUP($B3,'South Africa'!$A$6:$F$56,6, FALSE)</f>
        <v>15.00%</v>
      </c>
      <c r="AV3" t="str">
        <f>VLOOKUP($B3,'South Sudan'!$A$6:$F$56,6, FALSE)</f>
        <v>15.00%</v>
      </c>
      <c r="AW3" t="str">
        <f>VLOOKUP($B3,Sudan!$A$6:$F$56,6, FALSE)</f>
        <v>0%</v>
      </c>
      <c r="AX3" t="str">
        <f>VLOOKUP($B3,Swaziland!$A$6:$F$56,6, FALSE)</f>
        <v>15.00%</v>
      </c>
      <c r="AY3" t="str">
        <f>VLOOKUP($B3,'United Republic of Tanzania'!$A$6:$F$56,6, FALSE)</f>
        <v>15.00%</v>
      </c>
      <c r="AZ3" t="str">
        <f>VLOOKUP($B3,Togo!$A$6:$F$56,6, FALSE)</f>
        <v>15.00%</v>
      </c>
      <c r="BA3" t="str">
        <f>VLOOKUP($B3,Tunisia!$A$6:$F$56,6, FALSE)</f>
        <v>0%</v>
      </c>
      <c r="BB3" t="str">
        <f>VLOOKUP($B3,Uganda!$A$6:$F$56,6, FALSE)</f>
        <v>15.00%</v>
      </c>
      <c r="BC3" t="str">
        <f>VLOOKUP($B3,Zambia!$A$6:$F$56,6, FALSE)</f>
        <v>15.00%</v>
      </c>
      <c r="BD3" t="str">
        <f>VLOOKUP($B3,Zimbabwe!$A$6:$F$56,6, FALSE)</f>
        <v>15.00%</v>
      </c>
      <c r="BE3">
        <f>SUM(C3:BD3)</f>
        <v>0</v>
      </c>
    </row>
    <row r="4" spans="2:57" x14ac:dyDescent="0.35">
      <c r="B4" s="1" t="s">
        <v>1</v>
      </c>
      <c r="C4" t="str">
        <f>VLOOKUP(B4,Algeria!$A$6:$F$56,6, FALSE)</f>
        <v>2.00%</v>
      </c>
      <c r="D4" t="e">
        <f>VLOOKUP(C4,Angola!$A$6:$F$56,6, FALSE)</f>
        <v>#N/A</v>
      </c>
      <c r="E4" t="str">
        <f>VLOOKUP($B4,Benin!$A$6:$F$56,6, FALSE)</f>
        <v>2.00%</v>
      </c>
      <c r="F4" t="str">
        <f>VLOOKUP($B4,Botswana!$A$6:$F$56,6, FALSE)</f>
        <v>2.00%</v>
      </c>
      <c r="G4" t="str">
        <f>VLOOKUP($B4,'Burkina Faso'!$A$6:$F$56,6, FALSE)</f>
        <v>2.00%</v>
      </c>
      <c r="H4" t="str">
        <f>VLOOKUP($B4,Burundi!$A$6:$F$56,6, FALSE)</f>
        <v>2.00%</v>
      </c>
      <c r="I4" t="str">
        <f>VLOOKUP($B4,'Cape Verde'!$A$6:$F$56,6, FALSE)</f>
        <v>2.00%</v>
      </c>
      <c r="J4" t="str">
        <f>VLOOKUP($B4,Cameroon!$A$6:$F$56,6, FALSE)</f>
        <v>2.00%</v>
      </c>
      <c r="K4" t="str">
        <f>VLOOKUP($B4,'Central African Republic'!$A$6:$F$56,6, FALSE)</f>
        <v>2.00%</v>
      </c>
      <c r="L4" t="str">
        <f>VLOOKUP($B4,Chad!$A$6:$F$56,6, FALSE)</f>
        <v>2.00%</v>
      </c>
      <c r="M4" t="str">
        <f>VLOOKUP($B4,Comoros!$A$6:$F$56,6, FALSE)</f>
        <v>2.00%</v>
      </c>
      <c r="N4" t="str">
        <f>VLOOKUP($B4,Congo!$A$6:$F$56,6, FALSE)</f>
        <v>2.00%</v>
      </c>
      <c r="O4" t="str">
        <f>VLOOKUP($B4,'Congo, Democratic Republic of'!$A$6:$F$56,6, FALSE)</f>
        <v>2.00%</v>
      </c>
      <c r="P4" t="str">
        <f>VLOOKUP($B4,'Cote d''Ivoire'!$A$6:$F$56,6, FALSE)</f>
        <v>2.00%</v>
      </c>
      <c r="Q4" t="str">
        <f>VLOOKUP($B4,Djibouti!$A$6:$F$56,6, FALSE)</f>
        <v>2.00%</v>
      </c>
      <c r="R4" t="str">
        <f>VLOOKUP($B4,Egypt!$A$6:$F$56,6, FALSE)</f>
        <v>2.00%</v>
      </c>
      <c r="S4" t="str">
        <f>VLOOKUP($B4,'Equatorial Guinea'!$A$6:$F$56,6, FALSE)</f>
        <v>2.00%</v>
      </c>
      <c r="T4" t="str">
        <f>VLOOKUP($B4,Eritrea!$A$6:$F$56,6, FALSE)</f>
        <v>2.00%</v>
      </c>
      <c r="U4" t="str">
        <f>VLOOKUP($B4,Ethiopia!$A$6:$F$56,6, FALSE)</f>
        <v>2.00%</v>
      </c>
      <c r="V4" t="str">
        <f>VLOOKUP($B4,Gabon!$A$6:$F$56,6, FALSE)</f>
        <v>2.00%</v>
      </c>
      <c r="W4" t="str">
        <f>VLOOKUP($B4,Gambia!$A$6:$F$56,6, FALSE)</f>
        <v>2.00%</v>
      </c>
      <c r="X4" t="str">
        <f>VLOOKUP($B4,Ghana!$A$6:$F$56,6, FALSE)</f>
        <v>2.00%</v>
      </c>
      <c r="Y4" t="str">
        <f>VLOOKUP($B4,Guinea!$A$6:$F$56,6, FALSE)</f>
        <v>2.00%</v>
      </c>
      <c r="Z4" t="str">
        <f>VLOOKUP($B4,'Guinea-Bissau'!$A$6:$F$56, 6, FALSE)</f>
        <v>2.00%</v>
      </c>
      <c r="AA4" t="str">
        <f>VLOOKUP($B4,Kenya!$A$6:$F$56,6, FALSE)</f>
        <v>2.00%</v>
      </c>
      <c r="AB4" t="str">
        <f>VLOOKUP($B4,Lesotho!$A$6:$F$56,6, FALSE)</f>
        <v>2.00%</v>
      </c>
      <c r="AC4" t="str">
        <f>VLOOKUP($B4,Liberia!$A$6:$F$56,6, FALSE)</f>
        <v>2.00%</v>
      </c>
      <c r="AD4" t="str">
        <f>VLOOKUP($B4,Libya!$A$6:$F$56,6, FALSE)</f>
        <v>2.00%</v>
      </c>
      <c r="AE4" t="str">
        <f>VLOOKUP($B4,Madagascar!$A$6:$F$56,6, FALSE)</f>
        <v>2.00%</v>
      </c>
      <c r="AF4" t="str">
        <f>VLOOKUP($B4,Malawi!$A$6:$F$56,6, FALSE)</f>
        <v>2.00%</v>
      </c>
      <c r="AG4" t="str">
        <f>VLOOKUP($B4,Mali!$A$6:$F$56,6, FALSE)</f>
        <v>2.00%</v>
      </c>
      <c r="AH4" t="str">
        <f>VLOOKUP($B4,Mauritania!$A$6:$F$56,6, FALSE)</f>
        <v>2.00%</v>
      </c>
      <c r="AI4" t="str">
        <f>VLOOKUP($B4,Mauritius!$A$6:$F$56,6, FALSE)</f>
        <v>2.00%</v>
      </c>
      <c r="AJ4" t="str">
        <f>VLOOKUP($B4,Morocco!$A$6:$F$56,6, FALSE)</f>
        <v>2.00%</v>
      </c>
      <c r="AK4" t="str">
        <f>VLOOKUP($B4,Mozambique!$A$6:$F$56,6, FALSE)</f>
        <v>2.00%</v>
      </c>
      <c r="AL4" t="str">
        <f>VLOOKUP($B4,Namibia!$A$6:$F$56,6, FALSE)</f>
        <v>2.00%</v>
      </c>
      <c r="AM4" t="str">
        <f>VLOOKUP($B4,Niger!$A$6:$F$56,6, FALSE)</f>
        <v>2.00%</v>
      </c>
      <c r="AN4" t="str">
        <f>VLOOKUP($B4,Nigeria!$A$6:$F$56,6, FALSE)</f>
        <v>2.00%</v>
      </c>
      <c r="AO4" t="str">
        <f>VLOOKUP($B4,Rwanda!$A$6:$F$56,6, FALSE)</f>
        <v>2.00%</v>
      </c>
      <c r="AP4" t="str">
        <f>VLOOKUP($B4,'Sao Tome and Principe'!$A$6:$F$56,6, FALSE)</f>
        <v>2.00%</v>
      </c>
      <c r="AQ4" t="str">
        <f>VLOOKUP($B4,Senegal!$A$6:$F$56,6, FALSE)</f>
        <v>2.00%</v>
      </c>
      <c r="AR4" t="str">
        <f>VLOOKUP($B4,Seychelles!$A$6:$F$56,6, FALSE)</f>
        <v>2.00%</v>
      </c>
      <c r="AS4" t="str">
        <f>VLOOKUP($B4,'Sierra Leone'!$A$6:$F$56,6, FALSE)</f>
        <v>2.00%</v>
      </c>
      <c r="AT4" t="str">
        <f>VLOOKUP($B4,Somalia!$A$6:$F$56,6, FALSE)</f>
        <v>2.00%</v>
      </c>
      <c r="AU4" t="str">
        <f>VLOOKUP($B4,'South Africa'!$A$6:$F$56,6, FALSE)</f>
        <v>2.00%</v>
      </c>
      <c r="AV4" t="str">
        <f>VLOOKUP($B4,'South Sudan'!$A$6:$F$56,6, FALSE)</f>
        <v>2.00%</v>
      </c>
      <c r="AW4" t="str">
        <f>VLOOKUP($B4,Sudan!$A$6:$F$56,6, FALSE)</f>
        <v>2.00%</v>
      </c>
      <c r="AX4" t="str">
        <f>VLOOKUP($B4,Swaziland!$A$6:$F$56,6, FALSE)</f>
        <v>2.00%</v>
      </c>
      <c r="AY4" t="str">
        <f>VLOOKUP($B4,'United Republic of Tanzania'!$A$6:$F$56,6, FALSE)</f>
        <v>2.00%</v>
      </c>
      <c r="AZ4" t="str">
        <f>VLOOKUP($B4,Togo!$A$6:$F$56,6, FALSE)</f>
        <v>2.00%</v>
      </c>
      <c r="BA4" t="str">
        <f>VLOOKUP($B4,Tunisia!$A$6:$F$56,6, FALSE)</f>
        <v>2.00%</v>
      </c>
      <c r="BB4" t="str">
        <f>VLOOKUP($B4,Uganda!$A$6:$F$56,6, FALSE)</f>
        <v>2.00%</v>
      </c>
      <c r="BC4" t="str">
        <f>VLOOKUP($B4,Zambia!$A$6:$F$56,6, FALSE)</f>
        <v>2.00%</v>
      </c>
      <c r="BD4" t="str">
        <f>VLOOKUP($B4,Zimbabwe!$A$6:$F$56,6, FALSE)</f>
        <v>2.00%</v>
      </c>
    </row>
    <row r="5" spans="2:57" x14ac:dyDescent="0.35">
      <c r="B5" s="1" t="s">
        <v>2</v>
      </c>
      <c r="C5" t="str">
        <f>VLOOKUP(B5,Algeria!$A$6:$F$56,6, FALSE)</f>
        <v>6.25%</v>
      </c>
      <c r="D5" t="str">
        <f>VLOOKUP(B5,Angola!$A$6:$F$56,6, FALSE)</f>
        <v>6.25%</v>
      </c>
      <c r="E5" t="e">
        <f>VLOOKUP(C5,Benin!$A$6:$F$56,6, FALSE)</f>
        <v>#N/A</v>
      </c>
      <c r="F5" t="str">
        <f>VLOOKUP($B5,Botswana!$A$6:$F$56,6, FALSE)</f>
        <v>6.25%</v>
      </c>
      <c r="G5" t="str">
        <f>VLOOKUP($B5,'Burkina Faso'!$A$6:$F$56,6, FALSE)</f>
        <v>0%</v>
      </c>
      <c r="H5" t="str">
        <f>VLOOKUP($B5,Burundi!$A$6:$F$56,6, FALSE)</f>
        <v>6.25%</v>
      </c>
      <c r="I5" t="str">
        <f>VLOOKUP($B5,'Cape Verde'!$A$6:$F$56,6, FALSE)</f>
        <v>0%</v>
      </c>
      <c r="J5" t="str">
        <f>VLOOKUP($B5,Cameroon!$A$6:$F$56,6, FALSE)</f>
        <v>6.25%</v>
      </c>
      <c r="K5" t="str">
        <f>VLOOKUP($B5,'Central African Republic'!$A$6:$F$56,6, FALSE)</f>
        <v>6.25%</v>
      </c>
      <c r="L5" t="str">
        <f>VLOOKUP($B5,Chad!$A$6:$F$56,6, FALSE)</f>
        <v>6.25%</v>
      </c>
      <c r="M5" t="str">
        <f>VLOOKUP($B5,Comoros!$A$6:$F$56,6, FALSE)</f>
        <v>6.25%</v>
      </c>
      <c r="N5" t="str">
        <f>VLOOKUP($B5,Congo!$A$6:$F$56,6, FALSE)</f>
        <v>6.25%</v>
      </c>
      <c r="O5" t="str">
        <f>VLOOKUP($B5,'Congo, Democratic Republic of'!$A$6:$F$56,6, FALSE)</f>
        <v>6.25%</v>
      </c>
      <c r="P5" t="str">
        <f>VLOOKUP($B5,'Cote d''Ivoire'!$A$6:$F$56,6, FALSE)</f>
        <v>0%</v>
      </c>
      <c r="Q5" t="str">
        <f>VLOOKUP($B5,Djibouti!$A$6:$F$56,6, FALSE)</f>
        <v>6.25%</v>
      </c>
      <c r="R5" t="str">
        <f>VLOOKUP($B5,Egypt!$A$6:$F$56,6, FALSE)</f>
        <v>6.25%</v>
      </c>
      <c r="S5" t="str">
        <f>VLOOKUP($B5,'Equatorial Guinea'!$A$6:$F$56,6, FALSE)</f>
        <v>6.25%</v>
      </c>
      <c r="T5" t="str">
        <f>VLOOKUP($B5,Eritrea!$A$6:$F$56,6, FALSE)</f>
        <v>6.25%</v>
      </c>
      <c r="U5" t="str">
        <f>VLOOKUP($B5,Ethiopia!$A$6:$F$56,6, FALSE)</f>
        <v>6.25%</v>
      </c>
      <c r="V5" t="str">
        <f>VLOOKUP($B5,Gabon!$A$6:$F$56,6, FALSE)</f>
        <v>6.25%</v>
      </c>
      <c r="W5" t="str">
        <f>VLOOKUP($B5,Gambia!$A$6:$F$56,6, FALSE)</f>
        <v>0%</v>
      </c>
      <c r="X5" t="str">
        <f>VLOOKUP($B5,Ghana!$A$6:$F$56,6, FALSE)</f>
        <v>0%</v>
      </c>
      <c r="Y5" t="str">
        <f>VLOOKUP($B5,Guinea!$A$6:$F$56,6, FALSE)</f>
        <v>0%</v>
      </c>
      <c r="Z5" t="str">
        <f>VLOOKUP($B5,'Guinea-Bissau'!$A$6:$F$56, 6, FALSE)</f>
        <v>0%</v>
      </c>
      <c r="AA5" t="str">
        <f>VLOOKUP($B5,Kenya!$A$6:$F$56,6, FALSE)</f>
        <v>6.25%</v>
      </c>
      <c r="AB5" t="str">
        <f>VLOOKUP($B5,Lesotho!$A$6:$F$56,6, FALSE)</f>
        <v>6.25%</v>
      </c>
      <c r="AC5" t="str">
        <f>VLOOKUP($B5,Liberia!$A$6:$F$56,6, FALSE)</f>
        <v>0%</v>
      </c>
      <c r="AD5" t="str">
        <f>VLOOKUP($B5,Libya!$A$6:$F$56,6, FALSE)</f>
        <v>6.25%</v>
      </c>
      <c r="AE5" t="str">
        <f>VLOOKUP($B5,Madagascar!$A$6:$F$56,6, FALSE)</f>
        <v>6.25%</v>
      </c>
      <c r="AF5" t="str">
        <f>VLOOKUP($B5,Malawi!$A$6:$F$56,6, FALSE)</f>
        <v>6.25%</v>
      </c>
      <c r="AG5" t="str">
        <f>VLOOKUP($B5,Mali!$A$6:$F$56,6, FALSE)</f>
        <v>0%</v>
      </c>
      <c r="AH5" t="str">
        <f>VLOOKUP($B5,Mauritania!$A$6:$F$56,6, FALSE)</f>
        <v>6.25%</v>
      </c>
      <c r="AI5" t="str">
        <f>VLOOKUP($B5,Mauritius!$A$6:$F$56,6, FALSE)</f>
        <v>6.25%</v>
      </c>
      <c r="AJ5" t="str">
        <f>VLOOKUP($B5,Morocco!$A$6:$F$56,6, FALSE)</f>
        <v>6.25%</v>
      </c>
      <c r="AK5" t="str">
        <f>VLOOKUP($B5,Mozambique!$A$6:$F$56,6, FALSE)</f>
        <v>6.25%</v>
      </c>
      <c r="AL5" t="str">
        <f>VLOOKUP($B5,Namibia!$A$6:$F$56,6, FALSE)</f>
        <v>6.25%</v>
      </c>
      <c r="AM5" t="str">
        <f>VLOOKUP($B5,Niger!$A$6:$F$56,6, FALSE)</f>
        <v>0%</v>
      </c>
      <c r="AN5" t="str">
        <f>VLOOKUP($B5,Nigeria!$A$6:$F$56,6, FALSE)</f>
        <v>0%</v>
      </c>
      <c r="AO5" t="str">
        <f>VLOOKUP($B5,Rwanda!$A$6:$F$56,6, FALSE)</f>
        <v>6.25%</v>
      </c>
      <c r="AP5" t="str">
        <f>VLOOKUP($B5,'Sao Tome and Principe'!$A$6:$F$56,6, FALSE)</f>
        <v>6.25%</v>
      </c>
      <c r="AQ5" t="str">
        <f>VLOOKUP($B5,Senegal!$A$6:$F$56,6, FALSE)</f>
        <v>0%</v>
      </c>
      <c r="AR5" t="str">
        <f>VLOOKUP($B5,Seychelles!$A$6:$F$56,6, FALSE)</f>
        <v>6.25%</v>
      </c>
      <c r="AS5" t="str">
        <f>VLOOKUP($B5,'Sierra Leone'!$A$6:$F$56,6, FALSE)</f>
        <v>0%</v>
      </c>
      <c r="AT5" t="str">
        <f>VLOOKUP($B5,Somalia!$A$6:$F$56,6, FALSE)</f>
        <v>6.25%</v>
      </c>
      <c r="AU5" t="str">
        <f>VLOOKUP($B5,'South Africa'!$A$6:$F$56,6, FALSE)</f>
        <v>6.25%</v>
      </c>
      <c r="AV5" t="str">
        <f>VLOOKUP($B5,'South Sudan'!$A$6:$F$56,6, FALSE)</f>
        <v>6.25%</v>
      </c>
      <c r="AW5" t="str">
        <f>VLOOKUP($B5,Sudan!$A$6:$F$56,6, FALSE)</f>
        <v>6.25%</v>
      </c>
      <c r="AX5" t="str">
        <f>VLOOKUP($B5,Swaziland!$A$6:$F$56,6, FALSE)</f>
        <v>6.25%</v>
      </c>
      <c r="AY5" t="str">
        <f>VLOOKUP($B5,'United Republic of Tanzania'!$A$6:$F$56,6, FALSE)</f>
        <v>6.25%</v>
      </c>
      <c r="AZ5" t="str">
        <f>VLOOKUP($B5,Togo!$A$6:$F$56,6, FALSE)</f>
        <v>0%</v>
      </c>
      <c r="BA5" t="str">
        <f>VLOOKUP($B5,Tunisia!$A$6:$F$56,6, FALSE)</f>
        <v>6.25%</v>
      </c>
      <c r="BB5" t="str">
        <f>VLOOKUP($B5,Uganda!$A$6:$F$56,6, FALSE)</f>
        <v>6.25%</v>
      </c>
      <c r="BC5" t="str">
        <f>VLOOKUP($B5,Zambia!$A$6:$F$56,6, FALSE)</f>
        <v>6.25%</v>
      </c>
      <c r="BD5" t="str">
        <f>VLOOKUP($B5,Zimbabwe!$A$6:$F$56,6, FALSE)</f>
        <v>6.25%</v>
      </c>
    </row>
    <row r="6" spans="2:57" x14ac:dyDescent="0.35">
      <c r="B6" s="1" t="s">
        <v>3</v>
      </c>
      <c r="C6" t="str">
        <f>VLOOKUP(B6,Algeria!$A$6:$F$56,6, FALSE)</f>
        <v>0%</v>
      </c>
      <c r="D6" t="str">
        <f>VLOOKUP(B6,Angola!$A$6:$F$56,6, FALSE)</f>
        <v>0%</v>
      </c>
      <c r="E6" t="str">
        <f>VLOOKUP($B6,Benin!$A$6:$F$56,6, FALSE)</f>
        <v>0%</v>
      </c>
      <c r="F6" t="e">
        <f>VLOOKUP($B6,Botswana!$A$6:$F$56,6, FALSE)</f>
        <v>#N/A</v>
      </c>
      <c r="G6" t="str">
        <f>VLOOKUP($B6,'Burkina Faso'!$A$6:$F$56,6, FALSE)</f>
        <v>0%</v>
      </c>
      <c r="H6" t="str">
        <f>VLOOKUP($B6,Burundi!$A$6:$F$56,6, FALSE)</f>
        <v>0%</v>
      </c>
      <c r="I6" t="str">
        <f>VLOOKUP($B6,'Cape Verde'!$A$6:$F$56,6, FALSE)</f>
        <v>0%</v>
      </c>
      <c r="J6" t="str">
        <f>VLOOKUP($B6,Cameroon!$A$6:$F$56,6, FALSE)</f>
        <v>0%</v>
      </c>
      <c r="K6" t="str">
        <f>VLOOKUP($B6,'Central African Republic'!$A$6:$F$56,6, FALSE)</f>
        <v>0%</v>
      </c>
      <c r="L6" t="str">
        <f>VLOOKUP($B6,Chad!$A$6:$F$56,6, FALSE)</f>
        <v>0%</v>
      </c>
      <c r="M6" t="str">
        <f>VLOOKUP($B6,Comoros!$A$6:$F$56,6, FALSE)</f>
        <v>0%</v>
      </c>
      <c r="N6" t="str">
        <f>VLOOKUP($B6,Congo!$A$6:$F$56,6, FALSE)</f>
        <v>0%</v>
      </c>
      <c r="O6" t="str">
        <f>VLOOKUP($B6,'Congo, Democratic Republic of'!$A$6:$F$56,6, FALSE)</f>
        <v>0%</v>
      </c>
      <c r="P6" t="str">
        <f>VLOOKUP($B6,'Cote d''Ivoire'!$A$6:$F$56,6, FALSE)</f>
        <v>0%</v>
      </c>
      <c r="Q6" t="str">
        <f>VLOOKUP($B6,Djibouti!$A$6:$F$56,6, FALSE)</f>
        <v>0%</v>
      </c>
      <c r="R6" t="str">
        <f>VLOOKUP($B6,Egypt!$A$6:$F$56,6, FALSE)</f>
        <v>0%</v>
      </c>
      <c r="S6" t="str">
        <f>VLOOKUP($B6,'Equatorial Guinea'!$A$6:$F$56,6, FALSE)</f>
        <v>0%</v>
      </c>
      <c r="T6" t="str">
        <f>VLOOKUP($B6,Eritrea!$A$6:$F$56,6, FALSE)</f>
        <v>0%</v>
      </c>
      <c r="U6" t="str">
        <f>VLOOKUP($B6,Ethiopia!$A$6:$F$56,6, FALSE)</f>
        <v>0%</v>
      </c>
      <c r="V6" t="str">
        <f>VLOOKUP($B6,Gabon!$A$6:$F$56,6, FALSE)</f>
        <v>0%</v>
      </c>
      <c r="W6" t="str">
        <f>VLOOKUP($B6,Gambia!$A$6:$F$56,6, FALSE)</f>
        <v>0%</v>
      </c>
      <c r="X6" t="str">
        <f>VLOOKUP($B6,Ghana!$A$6:$F$56,6, FALSE)</f>
        <v>0%</v>
      </c>
      <c r="Y6" t="str">
        <f>VLOOKUP($B6,Guinea!$A$6:$F$56,6, FALSE)</f>
        <v>0%</v>
      </c>
      <c r="Z6" t="str">
        <f>VLOOKUP($B6,'Guinea-Bissau'!$A$6:$F$56, 6, FALSE)</f>
        <v>0%</v>
      </c>
      <c r="AA6" t="str">
        <f>VLOOKUP($B6,Kenya!$A$6:$F$56,6, FALSE)</f>
        <v>0%</v>
      </c>
      <c r="AB6" t="str">
        <f>VLOOKUP($B6,Lesotho!$A$6:$F$56,6, FALSE)</f>
        <v>0%</v>
      </c>
      <c r="AC6" t="str">
        <f>VLOOKUP($B6,Liberia!$A$6:$F$56,6, FALSE)</f>
        <v>0%</v>
      </c>
      <c r="AD6" t="str">
        <f>VLOOKUP($B6,Libya!$A$6:$F$56,6, FALSE)</f>
        <v>0%</v>
      </c>
      <c r="AE6" t="str">
        <f>VLOOKUP($B6,Madagascar!$A$6:$F$56,6, FALSE)</f>
        <v>0%</v>
      </c>
      <c r="AF6" t="str">
        <f>VLOOKUP($B6,Malawi!$A$6:$F$56,6, FALSE)</f>
        <v>0%</v>
      </c>
      <c r="AG6" t="str">
        <f>VLOOKUP($B6,Mali!$A$6:$F$56,6, FALSE)</f>
        <v>0%</v>
      </c>
      <c r="AH6" t="str">
        <f>VLOOKUP($B6,Mauritania!$A$6:$F$56,6, FALSE)</f>
        <v>0%</v>
      </c>
      <c r="AI6" t="str">
        <f>VLOOKUP($B6,Mauritius!$A$6:$F$56,6, FALSE)</f>
        <v>0%</v>
      </c>
      <c r="AJ6" t="str">
        <f>VLOOKUP($B6,Morocco!$A$6:$F$56,6, FALSE)</f>
        <v>0%</v>
      </c>
      <c r="AK6" t="str">
        <f>VLOOKUP($B6,Mozambique!$A$6:$F$56,6, FALSE)</f>
        <v>0%</v>
      </c>
      <c r="AL6" t="str">
        <f>VLOOKUP($B6,Namibia!$A$6:$F$56,6, FALSE)</f>
        <v>0%</v>
      </c>
      <c r="AM6" t="str">
        <f>VLOOKUP($B6,Niger!$A$6:$F$56,6, FALSE)</f>
        <v>0%</v>
      </c>
      <c r="AN6" t="str">
        <f>VLOOKUP($B6,Nigeria!$A$6:$F$56,6, FALSE)</f>
        <v>0%</v>
      </c>
      <c r="AO6" t="str">
        <f>VLOOKUP($B6,Rwanda!$A$6:$F$56,6, FALSE)</f>
        <v>0%</v>
      </c>
      <c r="AP6" t="str">
        <f>VLOOKUP($B6,'Sao Tome and Principe'!$A$6:$F$56,6, FALSE)</f>
        <v>0%</v>
      </c>
      <c r="AQ6" t="str">
        <f>VLOOKUP($B6,Senegal!$A$6:$F$56,6, FALSE)</f>
        <v>0%</v>
      </c>
      <c r="AR6" t="str">
        <f>VLOOKUP($B6,Seychelles!$A$6:$F$56,6, FALSE)</f>
        <v>0%</v>
      </c>
      <c r="AS6" t="str">
        <f>VLOOKUP($B6,'Sierra Leone'!$A$6:$F$56,6, FALSE)</f>
        <v>0%</v>
      </c>
      <c r="AT6" t="str">
        <f>VLOOKUP($B6,Somalia!$A$6:$F$56,6, FALSE)</f>
        <v>0%</v>
      </c>
      <c r="AU6" t="str">
        <f>VLOOKUP($B6,'South Africa'!$A$6:$F$56,6, FALSE)</f>
        <v>0%</v>
      </c>
      <c r="AV6" t="str">
        <f>VLOOKUP($B6,'South Sudan'!$A$6:$F$56,6, FALSE)</f>
        <v>0%</v>
      </c>
      <c r="AW6" t="str">
        <f>VLOOKUP($B6,Sudan!$A$6:$F$56,6, FALSE)</f>
        <v>0%</v>
      </c>
      <c r="AX6" t="str">
        <f>VLOOKUP($B6,Swaziland!$A$6:$F$56,6, FALSE)</f>
        <v>0%</v>
      </c>
      <c r="AY6" t="str">
        <f>VLOOKUP($B6,'United Republic of Tanzania'!$A$6:$F$56,6, FALSE)</f>
        <v>0%</v>
      </c>
      <c r="AZ6" t="str">
        <f>VLOOKUP($B6,Togo!$A$6:$F$56,6, FALSE)</f>
        <v>0%</v>
      </c>
      <c r="BA6" t="str">
        <f>VLOOKUP($B6,Tunisia!$A$6:$F$56,6, FALSE)</f>
        <v>0%</v>
      </c>
      <c r="BB6" t="str">
        <f>VLOOKUP($B6,Uganda!$A$6:$F$56,6, FALSE)</f>
        <v>0%</v>
      </c>
      <c r="BC6" t="str">
        <f>VLOOKUP($B6,Zambia!$A$6:$F$56,6, FALSE)</f>
        <v>0%</v>
      </c>
      <c r="BD6" t="str">
        <f>VLOOKUP($B6,Zimbabwe!$A$6:$F$56,6, FALSE)</f>
        <v>0%</v>
      </c>
    </row>
    <row r="7" spans="2:57" x14ac:dyDescent="0.35">
      <c r="B7" s="1" t="s">
        <v>4</v>
      </c>
      <c r="C7" t="str">
        <f>VLOOKUP(B7,Algeria!$A$6:$F$56,6, FALSE)</f>
        <v>6.25%</v>
      </c>
      <c r="D7" t="str">
        <f>VLOOKUP(B7,Angola!$A$6:$F$56,6, FALSE)</f>
        <v>6.25%</v>
      </c>
      <c r="E7" t="str">
        <f>VLOOKUP($B7,Benin!$A$6:$F$56,6, FALSE)</f>
        <v>0%</v>
      </c>
      <c r="F7" t="str">
        <f>VLOOKUP($B7,Botswana!$A$6:$F$56,6, FALSE)</f>
        <v>6.25%</v>
      </c>
      <c r="G7" t="e">
        <f>VLOOKUP($B7,'Burkina Faso'!$A$6:$F$56,6, FALSE)</f>
        <v>#N/A</v>
      </c>
      <c r="H7" t="str">
        <f>VLOOKUP($B7,Burundi!$A$6:$F$56,6, FALSE)</f>
        <v>6.25%</v>
      </c>
      <c r="I7" t="str">
        <f>VLOOKUP($B7,'Cape Verde'!$A$6:$F$56,6, FALSE)</f>
        <v>0%</v>
      </c>
      <c r="J7" t="str">
        <f>VLOOKUP($B7,Cameroon!$A$6:$F$56,6, FALSE)</f>
        <v>6.25%</v>
      </c>
      <c r="K7" t="str">
        <f>VLOOKUP($B7,'Central African Republic'!$A$6:$F$56,6, FALSE)</f>
        <v>6.25%</v>
      </c>
      <c r="L7" t="str">
        <f>VLOOKUP($B7,Chad!$A$6:$F$56,6, FALSE)</f>
        <v>6.25%</v>
      </c>
      <c r="M7" t="str">
        <f>VLOOKUP($B7,Comoros!$A$6:$F$56,6, FALSE)</f>
        <v>6.25%</v>
      </c>
      <c r="N7" t="str">
        <f>VLOOKUP($B7,Congo!$A$6:$F$56,6, FALSE)</f>
        <v>6.25%</v>
      </c>
      <c r="O7" t="str">
        <f>VLOOKUP($B7,'Congo, Democratic Republic of'!$A$6:$F$56,6, FALSE)</f>
        <v>6.25%</v>
      </c>
      <c r="P7" t="str">
        <f>VLOOKUP($B7,'Cote d''Ivoire'!$A$6:$F$56,6, FALSE)</f>
        <v>0%</v>
      </c>
      <c r="Q7" t="str">
        <f>VLOOKUP($B7,Djibouti!$A$6:$F$56,6, FALSE)</f>
        <v>6.25%</v>
      </c>
      <c r="R7" t="str">
        <f>VLOOKUP($B7,Egypt!$A$6:$F$56,6, FALSE)</f>
        <v>6.25%</v>
      </c>
      <c r="S7" t="str">
        <f>VLOOKUP($B7,'Equatorial Guinea'!$A$6:$F$56,6, FALSE)</f>
        <v>6.25%</v>
      </c>
      <c r="T7" t="str">
        <f>VLOOKUP($B7,Eritrea!$A$6:$F$56,6, FALSE)</f>
        <v>6.25%</v>
      </c>
      <c r="U7" t="str">
        <f>VLOOKUP($B7,Ethiopia!$A$6:$F$56,6, FALSE)</f>
        <v>6.25%</v>
      </c>
      <c r="V7" t="str">
        <f>VLOOKUP($B7,Gabon!$A$6:$F$56,6, FALSE)</f>
        <v>6.25%</v>
      </c>
      <c r="W7" t="str">
        <f>VLOOKUP($B7,Gambia!$A$6:$F$56,6, FALSE)</f>
        <v>0%</v>
      </c>
      <c r="X7" t="str">
        <f>VLOOKUP($B7,Ghana!$A$6:$F$56,6, FALSE)</f>
        <v>0%</v>
      </c>
      <c r="Y7" t="str">
        <f>VLOOKUP($B7,Guinea!$A$6:$F$56,6, FALSE)</f>
        <v>0%</v>
      </c>
      <c r="Z7" t="str">
        <f>VLOOKUP($B7,'Guinea-Bissau'!$A$6:$F$56, 6, FALSE)</f>
        <v>0%</v>
      </c>
      <c r="AA7" t="str">
        <f>VLOOKUP($B7,Kenya!$A$6:$F$56,6, FALSE)</f>
        <v>6.25%</v>
      </c>
      <c r="AB7" t="str">
        <f>VLOOKUP($B7,Lesotho!$A$6:$F$56,6, FALSE)</f>
        <v>6.25%</v>
      </c>
      <c r="AC7" t="str">
        <f>VLOOKUP($B7,Liberia!$A$6:$F$56,6, FALSE)</f>
        <v>0%</v>
      </c>
      <c r="AD7" t="str">
        <f>VLOOKUP($B7,Libya!$A$6:$F$56,6, FALSE)</f>
        <v>6.25%</v>
      </c>
      <c r="AE7" t="str">
        <f>VLOOKUP($B7,Madagascar!$A$6:$F$56,6, FALSE)</f>
        <v>6.25%</v>
      </c>
      <c r="AF7" t="str">
        <f>VLOOKUP($B7,Malawi!$A$6:$F$56,6, FALSE)</f>
        <v>6.25%</v>
      </c>
      <c r="AG7" t="str">
        <f>VLOOKUP($B7,Mali!$A$6:$F$56,6, FALSE)</f>
        <v>0%</v>
      </c>
      <c r="AH7" t="str">
        <f>VLOOKUP($B7,Mauritania!$A$6:$F$56,6, FALSE)</f>
        <v>6.25%</v>
      </c>
      <c r="AI7" t="str">
        <f>VLOOKUP($B7,Mauritius!$A$6:$F$56,6, FALSE)</f>
        <v>6.25%</v>
      </c>
      <c r="AJ7" t="str">
        <f>VLOOKUP($B7,Morocco!$A$6:$F$56,6, FALSE)</f>
        <v>6.25%</v>
      </c>
      <c r="AK7" t="str">
        <f>VLOOKUP($B7,Mozambique!$A$6:$F$56,6, FALSE)</f>
        <v>6.25%</v>
      </c>
      <c r="AL7" t="str">
        <f>VLOOKUP($B7,Namibia!$A$6:$F$56,6, FALSE)</f>
        <v>6.25%</v>
      </c>
      <c r="AM7" t="str">
        <f>VLOOKUP($B7,Niger!$A$6:$F$56,6, FALSE)</f>
        <v>0%</v>
      </c>
      <c r="AN7" t="str">
        <f>VLOOKUP($B7,Nigeria!$A$6:$F$56,6, FALSE)</f>
        <v>0%</v>
      </c>
      <c r="AO7" t="str">
        <f>VLOOKUP($B7,Rwanda!$A$6:$F$56,6, FALSE)</f>
        <v>6.25%</v>
      </c>
      <c r="AP7" t="str">
        <f>VLOOKUP($B7,'Sao Tome and Principe'!$A$6:$F$56,6, FALSE)</f>
        <v>6.25%</v>
      </c>
      <c r="AQ7" t="str">
        <f>VLOOKUP($B7,Senegal!$A$6:$F$56,6, FALSE)</f>
        <v>0%</v>
      </c>
      <c r="AR7" t="str">
        <f>VLOOKUP($B7,Seychelles!$A$6:$F$56,6, FALSE)</f>
        <v>6.25%</v>
      </c>
      <c r="AS7" t="str">
        <f>VLOOKUP($B7,'Sierra Leone'!$A$6:$F$56,6, FALSE)</f>
        <v>0%</v>
      </c>
      <c r="AT7" t="str">
        <f>VLOOKUP($B7,Somalia!$A$6:$F$56,6, FALSE)</f>
        <v>6.25%</v>
      </c>
      <c r="AU7" t="str">
        <f>VLOOKUP($B7,'South Africa'!$A$6:$F$56,6, FALSE)</f>
        <v>6.25%</v>
      </c>
      <c r="AV7" t="str">
        <f>VLOOKUP($B7,'South Sudan'!$A$6:$F$56,6, FALSE)</f>
        <v>6.25%</v>
      </c>
      <c r="AW7" t="str">
        <f>VLOOKUP($B7,Sudan!$A$6:$F$56,6, FALSE)</f>
        <v>6.25%</v>
      </c>
      <c r="AX7" t="str">
        <f>VLOOKUP($B7,Swaziland!$A$6:$F$56,6, FALSE)</f>
        <v>6.25%</v>
      </c>
      <c r="AY7" t="str">
        <f>VLOOKUP($B7,'United Republic of Tanzania'!$A$6:$F$56,6, FALSE)</f>
        <v>6.25%</v>
      </c>
      <c r="AZ7" t="str">
        <f>VLOOKUP($B7,Togo!$A$6:$F$56,6, FALSE)</f>
        <v>0%</v>
      </c>
      <c r="BA7" t="str">
        <f>VLOOKUP($B7,Tunisia!$A$6:$F$56,6, FALSE)</f>
        <v>6.25%</v>
      </c>
      <c r="BB7" t="str">
        <f>VLOOKUP($B7,Uganda!$A$6:$F$56,6, FALSE)</f>
        <v>6.25%</v>
      </c>
      <c r="BC7" t="str">
        <f>VLOOKUP($B7,Zambia!$A$6:$F$56,6, FALSE)</f>
        <v>6.25%</v>
      </c>
      <c r="BD7" t="str">
        <f>VLOOKUP($B7,Zimbabwe!$A$6:$F$56,6, FALSE)</f>
        <v>6.25%</v>
      </c>
    </row>
    <row r="8" spans="2:57" x14ac:dyDescent="0.35">
      <c r="B8" s="1" t="s">
        <v>5</v>
      </c>
      <c r="C8" t="str">
        <f>VLOOKUP(B8,Algeria!$A$6:$F$56,6, FALSE)</f>
        <v>6.25%</v>
      </c>
      <c r="D8" t="str">
        <f>VLOOKUP(B8,Angola!$A$6:$F$56,6, FALSE)</f>
        <v>6.25%</v>
      </c>
      <c r="E8" t="str">
        <f>VLOOKUP($B8,Benin!$A$6:$F$56,6, FALSE)</f>
        <v>6.25%</v>
      </c>
      <c r="F8" t="str">
        <f>VLOOKUP($B8,Botswana!$A$6:$F$56,6, FALSE)</f>
        <v>6.25%</v>
      </c>
      <c r="G8" t="str">
        <f>VLOOKUP($B8,'Burkina Faso'!$A$6:$F$56,6, FALSE)</f>
        <v>6.25%</v>
      </c>
      <c r="H8" t="e">
        <f>VLOOKUP($B8,Burundi!$A$6:$F$56,6, FALSE)</f>
        <v>#N/A</v>
      </c>
      <c r="I8" t="str">
        <f>VLOOKUP($B8,'Cape Verde'!$A$6:$F$56,6, FALSE)</f>
        <v>6.25%</v>
      </c>
      <c r="J8" t="str">
        <f>VLOOKUP($B8,Cameroon!$A$6:$F$56,6, FALSE)</f>
        <v>6.25%</v>
      </c>
      <c r="K8" t="str">
        <f>VLOOKUP($B8,'Central African Republic'!$A$6:$F$56,6, FALSE)</f>
        <v>6.25%</v>
      </c>
      <c r="L8" t="str">
        <f>VLOOKUP($B8,Chad!$A$6:$F$56,6, FALSE)</f>
        <v>6.25%</v>
      </c>
      <c r="M8" t="str">
        <f>VLOOKUP($B8,Comoros!$A$6:$F$56,6, FALSE)</f>
        <v>0%</v>
      </c>
      <c r="N8" t="str">
        <f>VLOOKUP($B8,Congo!$A$6:$F$56,6, FALSE)</f>
        <v>6.25%</v>
      </c>
      <c r="O8" t="str">
        <f>VLOOKUP($B8,'Congo, Democratic Republic of'!$A$6:$F$56,6, FALSE)</f>
        <v>6.25%</v>
      </c>
      <c r="P8" t="str">
        <f>VLOOKUP($B8,'Cote d''Ivoire'!$A$6:$F$56,6, FALSE)</f>
        <v>6.25%</v>
      </c>
      <c r="Q8" t="str">
        <f>VLOOKUP($B8,Djibouti!$A$6:$F$56,6, FALSE)</f>
        <v>0%</v>
      </c>
      <c r="R8" t="str">
        <f>VLOOKUP($B8,Egypt!$A$6:$F$56,6, FALSE)</f>
        <v>0%</v>
      </c>
      <c r="S8" t="str">
        <f>VLOOKUP($B8,'Equatorial Guinea'!$A$6:$F$56,6, FALSE)</f>
        <v>6.25%</v>
      </c>
      <c r="T8" t="str">
        <f>VLOOKUP($B8,Eritrea!$A$6:$F$56,6, FALSE)</f>
        <v>1.25%</v>
      </c>
      <c r="U8" t="str">
        <f>VLOOKUP($B8,Ethiopia!$A$6:$F$56,6, FALSE)</f>
        <v>5.62%</v>
      </c>
      <c r="V8" t="str">
        <f>VLOOKUP($B8,Gabon!$A$6:$F$56,6, FALSE)</f>
        <v>6.25%</v>
      </c>
      <c r="W8" t="str">
        <f>VLOOKUP($B8,Gambia!$A$6:$F$56,6, FALSE)</f>
        <v>6.25%</v>
      </c>
      <c r="X8" t="str">
        <f>VLOOKUP($B8,Ghana!$A$6:$F$56,6, FALSE)</f>
        <v>6.25%</v>
      </c>
      <c r="Y8" t="str">
        <f>VLOOKUP($B8,Guinea!$A$6:$F$56,6, FALSE)</f>
        <v>6.25%</v>
      </c>
      <c r="Z8" t="str">
        <f>VLOOKUP($B8,'Guinea-Bissau'!$A$6:$F$56, 6, FALSE)</f>
        <v>6.25%</v>
      </c>
      <c r="AA8" t="str">
        <f>VLOOKUP($B8,Kenya!$A$6:$F$56,6, FALSE)</f>
        <v>0%</v>
      </c>
      <c r="AB8" t="str">
        <f>VLOOKUP($B8,Lesotho!$A$6:$F$56,6, FALSE)</f>
        <v>6.25%</v>
      </c>
      <c r="AC8" t="str">
        <f>VLOOKUP($B8,Liberia!$A$6:$F$56,6, FALSE)</f>
        <v>6.25%</v>
      </c>
      <c r="AD8" t="str">
        <f>VLOOKUP($B8,Libya!$A$6:$F$56,6, FALSE)</f>
        <v>0%</v>
      </c>
      <c r="AE8" t="str">
        <f>VLOOKUP($B8,Madagascar!$A$6:$F$56,6, FALSE)</f>
        <v>0%</v>
      </c>
      <c r="AF8" t="str">
        <f>VLOOKUP($B8,Malawi!$A$6:$F$56,6, FALSE)</f>
        <v>0%</v>
      </c>
      <c r="AG8" t="str">
        <f>VLOOKUP($B8,Mali!$A$6:$F$56,6, FALSE)</f>
        <v>6.25%</v>
      </c>
      <c r="AH8" t="str">
        <f>VLOOKUP($B8,Mauritania!$A$6:$F$56,6, FALSE)</f>
        <v>6.25%</v>
      </c>
      <c r="AI8" t="str">
        <f>VLOOKUP($B8,Mauritius!$A$6:$F$56,6, FALSE)</f>
        <v>0%</v>
      </c>
      <c r="AJ8" t="str">
        <f>VLOOKUP($B8,Morocco!$A$6:$F$56,6, FALSE)</f>
        <v>6.25%</v>
      </c>
      <c r="AK8" t="str">
        <f>VLOOKUP($B8,Mozambique!$A$6:$F$56,6, FALSE)</f>
        <v>6.25%</v>
      </c>
      <c r="AL8" t="str">
        <f>VLOOKUP($B8,Namibia!$A$6:$F$56,6, FALSE)</f>
        <v>6.25%</v>
      </c>
      <c r="AM8" t="str">
        <f>VLOOKUP($B8,Niger!$A$6:$F$56,6, FALSE)</f>
        <v>6.25%</v>
      </c>
      <c r="AN8" t="str">
        <f>VLOOKUP($B8,Nigeria!$A$6:$F$56,6, FALSE)</f>
        <v>6.25%</v>
      </c>
      <c r="AO8" t="str">
        <f>VLOOKUP($B8,Rwanda!$A$6:$F$56,6, FALSE)</f>
        <v>0%</v>
      </c>
      <c r="AP8" t="str">
        <f>VLOOKUP($B8,'Sao Tome and Principe'!$A$6:$F$56,6, FALSE)</f>
        <v>6.25%</v>
      </c>
      <c r="AQ8" t="str">
        <f>VLOOKUP($B8,Senegal!$A$6:$F$56,6, FALSE)</f>
        <v>6.25%</v>
      </c>
      <c r="AR8" t="str">
        <f>VLOOKUP($B8,Seychelles!$A$6:$F$56,6, FALSE)</f>
        <v>0%</v>
      </c>
      <c r="AS8" t="str">
        <f>VLOOKUP($B8,'Sierra Leone'!$A$6:$F$56,6, FALSE)</f>
        <v>6.25%</v>
      </c>
      <c r="AT8" t="str">
        <f>VLOOKUP($B8,Somalia!$A$6:$F$56,6, FALSE)</f>
        <v>6.25%</v>
      </c>
      <c r="AU8" t="str">
        <f>VLOOKUP($B8,'South Africa'!$A$6:$F$56,6, FALSE)</f>
        <v>6.25%</v>
      </c>
      <c r="AV8" t="str">
        <f>VLOOKUP($B8,'South Sudan'!$A$6:$F$56,6, FALSE)</f>
        <v>6.25%</v>
      </c>
      <c r="AW8" t="str">
        <f>VLOOKUP($B8,Sudan!$A$6:$F$56,6, FALSE)</f>
        <v>0%</v>
      </c>
      <c r="AX8" t="str">
        <f>VLOOKUP($B8,Swaziland!$A$6:$F$56,6, FALSE)</f>
        <v>6.25%</v>
      </c>
      <c r="AY8" t="str">
        <f>VLOOKUP($B8,'United Republic of Tanzania'!$A$6:$F$56,6, FALSE)</f>
        <v>0%</v>
      </c>
      <c r="AZ8" t="str">
        <f>VLOOKUP($B8,Togo!$A$6:$F$56,6, FALSE)</f>
        <v>6.25%</v>
      </c>
      <c r="BA8" t="str">
        <f>VLOOKUP($B8,Tunisia!$A$6:$F$56,6, FALSE)</f>
        <v>6.25%</v>
      </c>
      <c r="BB8" t="str">
        <f>VLOOKUP($B8,Uganda!$A$6:$F$56,6, FALSE)</f>
        <v>0%</v>
      </c>
      <c r="BC8" t="str">
        <f>VLOOKUP($B8,Zambia!$A$6:$F$56,6, FALSE)</f>
        <v>0%</v>
      </c>
      <c r="BD8" t="str">
        <f>VLOOKUP($B8,Zimbabwe!$A$6:$F$56,6, FALSE)</f>
        <v>0%</v>
      </c>
    </row>
    <row r="9" spans="2:57" x14ac:dyDescent="0.35">
      <c r="B9" s="1" t="s">
        <v>6</v>
      </c>
      <c r="C9" t="str">
        <f>VLOOKUP(B9,Algeria!$A$6:$F$56,6, FALSE)</f>
        <v>1.25%</v>
      </c>
      <c r="D9" t="str">
        <f>VLOOKUP(B9,Angola!$A$6:$F$56,6, FALSE)</f>
        <v>1.25%</v>
      </c>
      <c r="E9" t="str">
        <f>VLOOKUP($B9,Benin!$A$6:$F$56,6, FALSE)</f>
        <v>1.25%</v>
      </c>
      <c r="F9" t="str">
        <f>VLOOKUP($B9,Botswana!$A$6:$F$56,6, FALSE)</f>
        <v>1.25%</v>
      </c>
      <c r="G9" t="str">
        <f>VLOOKUP($B9,'Burkina Faso'!$A$6:$F$56,6, FALSE)</f>
        <v>1.25%</v>
      </c>
      <c r="H9" t="str">
        <f>VLOOKUP($B9,Burundi!$A$6:$F$56,6, FALSE)</f>
        <v>1.25%</v>
      </c>
      <c r="I9" t="e">
        <f>VLOOKUP($B9,'Cape Verde'!$A$6:$F$56,6, FALSE)</f>
        <v>#N/A</v>
      </c>
      <c r="J9" t="str">
        <f>VLOOKUP($B9,Cameroon!$A$6:$F$56,6, FALSE)</f>
        <v>1.25%</v>
      </c>
      <c r="K9" t="str">
        <f>VLOOKUP($B9,'Central African Republic'!$A$6:$F$56,6, FALSE)</f>
        <v>1.25%</v>
      </c>
      <c r="L9" t="str">
        <f>VLOOKUP($B9,Chad!$A$6:$F$56,6, FALSE)</f>
        <v>1.25%</v>
      </c>
      <c r="M9" t="str">
        <f>VLOOKUP($B9,Comoros!$A$6:$F$56,6, FALSE)</f>
        <v>1.25%</v>
      </c>
      <c r="N9" t="str">
        <f>VLOOKUP($B9,Congo!$A$6:$F$56,6, FALSE)</f>
        <v>1.25%</v>
      </c>
      <c r="O9" t="str">
        <f>VLOOKUP($B9,'Congo, Democratic Republic of'!$A$6:$F$56,6, FALSE)</f>
        <v>1.25%</v>
      </c>
      <c r="P9" t="str">
        <f>VLOOKUP($B9,'Cote d''Ivoire'!$A$6:$F$56,6, FALSE)</f>
        <v>1.25%</v>
      </c>
      <c r="Q9" t="str">
        <f>VLOOKUP($B9,Djibouti!$A$6:$F$56,6, FALSE)</f>
        <v>1.25%</v>
      </c>
      <c r="R9" t="str">
        <f>VLOOKUP($B9,Egypt!$A$6:$F$56,6, FALSE)</f>
        <v>1.25%</v>
      </c>
      <c r="S9" t="str">
        <f>VLOOKUP($B9,'Equatorial Guinea'!$A$6:$F$56,6, FALSE)</f>
        <v>1.25%</v>
      </c>
      <c r="T9" t="str">
        <f>VLOOKUP($B9,Eritrea!$A$6:$F$56,6, FALSE)</f>
        <v>1.25%</v>
      </c>
      <c r="U9" t="str">
        <f>VLOOKUP($B9,Ethiopia!$A$6:$F$56,6, FALSE)</f>
        <v>1.25%</v>
      </c>
      <c r="V9" t="str">
        <f>VLOOKUP($B9,Gabon!$A$6:$F$56,6, FALSE)</f>
        <v>1.25%</v>
      </c>
      <c r="W9" t="str">
        <f>VLOOKUP($B9,Gambia!$A$6:$F$56,6, FALSE)</f>
        <v>1.25%</v>
      </c>
      <c r="X9" t="str">
        <f>VLOOKUP($B9,Ghana!$A$6:$F$56,6, FALSE)</f>
        <v>1.25%</v>
      </c>
      <c r="Y9" t="str">
        <f>VLOOKUP($B9,Guinea!$A$6:$F$56,6, FALSE)</f>
        <v>1.25%</v>
      </c>
      <c r="Z9" t="str">
        <f>VLOOKUP($B9,'Guinea-Bissau'!$A$6:$F$56, 6, FALSE)</f>
        <v>1.25%</v>
      </c>
      <c r="AA9" t="str">
        <f>VLOOKUP($B9,Kenya!$A$6:$F$56,6, FALSE)</f>
        <v>1.25%</v>
      </c>
      <c r="AB9" t="str">
        <f>VLOOKUP($B9,Lesotho!$A$6:$F$56,6, FALSE)</f>
        <v>1.25%</v>
      </c>
      <c r="AC9" t="str">
        <f>VLOOKUP($B9,Liberia!$A$6:$F$56,6, FALSE)</f>
        <v>1.25%</v>
      </c>
      <c r="AD9" t="str">
        <f>VLOOKUP($B9,Libya!$A$6:$F$56,6, FALSE)</f>
        <v>1.25%</v>
      </c>
      <c r="AE9" t="str">
        <f>VLOOKUP($B9,Madagascar!$A$6:$F$56,6, FALSE)</f>
        <v>1.25%</v>
      </c>
      <c r="AF9" t="str">
        <f>VLOOKUP($B9,Malawi!$A$6:$F$56,6, FALSE)</f>
        <v>1.25%</v>
      </c>
      <c r="AG9" t="str">
        <f>VLOOKUP($B9,Mali!$A$6:$F$56,6, FALSE)</f>
        <v>1.25%</v>
      </c>
      <c r="AH9" t="str">
        <f>VLOOKUP($B9,Mauritania!$A$6:$F$56,6, FALSE)</f>
        <v>1.25%</v>
      </c>
      <c r="AI9" t="str">
        <f>VLOOKUP($B9,Mauritius!$A$6:$F$56,6, FALSE)</f>
        <v>1.25%</v>
      </c>
      <c r="AJ9" t="str">
        <f>VLOOKUP($B9,Morocco!$A$6:$F$56,6, FALSE)</f>
        <v>1.25%</v>
      </c>
      <c r="AK9" t="str">
        <f>VLOOKUP($B9,Mozambique!$A$6:$F$56,6, FALSE)</f>
        <v>1.25%</v>
      </c>
      <c r="AL9" t="str">
        <f>VLOOKUP($B9,Namibia!$A$6:$F$56,6, FALSE)</f>
        <v>1.25%</v>
      </c>
      <c r="AM9" t="str">
        <f>VLOOKUP($B9,Niger!$A$6:$F$56,6, FALSE)</f>
        <v>1.25%</v>
      </c>
      <c r="AN9" t="str">
        <f>VLOOKUP($B9,Nigeria!$A$6:$F$56,6, FALSE)</f>
        <v>1.25%</v>
      </c>
      <c r="AO9" t="str">
        <f>VLOOKUP($B9,Rwanda!$A$6:$F$56,6, FALSE)</f>
        <v>1.25%</v>
      </c>
      <c r="AP9" t="str">
        <f>VLOOKUP($B9,'Sao Tome and Principe'!$A$6:$F$56,6, FALSE)</f>
        <v>1.25%</v>
      </c>
      <c r="AQ9" t="str">
        <f>VLOOKUP($B9,Senegal!$A$6:$F$56,6, FALSE)</f>
        <v>1.25%</v>
      </c>
      <c r="AR9" t="str">
        <f>VLOOKUP($B9,Seychelles!$A$6:$F$56,6, FALSE)</f>
        <v>1.25%</v>
      </c>
      <c r="AS9" t="str">
        <f>VLOOKUP($B9,'Sierra Leone'!$A$6:$F$56,6, FALSE)</f>
        <v>1.25%</v>
      </c>
      <c r="AT9" t="str">
        <f>VLOOKUP($B9,Somalia!$A$6:$F$56,6, FALSE)</f>
        <v>1.25%</v>
      </c>
      <c r="AU9" t="str">
        <f>VLOOKUP($B9,'South Africa'!$A$6:$F$56,6, FALSE)</f>
        <v>1.25%</v>
      </c>
      <c r="AV9" t="str">
        <f>VLOOKUP($B9,'South Sudan'!$A$6:$F$56,6, FALSE)</f>
        <v>1.25%</v>
      </c>
      <c r="AW9" t="str">
        <f>VLOOKUP($B9,Sudan!$A$6:$F$56,6, FALSE)</f>
        <v>1.25%</v>
      </c>
      <c r="AX9" t="str">
        <f>VLOOKUP($B9,Swaziland!$A$6:$F$56,6, FALSE)</f>
        <v>1.25%</v>
      </c>
      <c r="AY9" t="str">
        <f>VLOOKUP($B9,'United Republic of Tanzania'!$A$6:$F$56,6, FALSE)</f>
        <v>1.25%</v>
      </c>
      <c r="AZ9" t="str">
        <f>VLOOKUP($B9,Togo!$A$6:$F$56,6, FALSE)</f>
        <v>1.25%</v>
      </c>
      <c r="BA9" t="str">
        <f>VLOOKUP($B9,Tunisia!$A$6:$F$56,6, FALSE)</f>
        <v>1.25%</v>
      </c>
      <c r="BB9" t="str">
        <f>VLOOKUP($B9,Uganda!$A$6:$F$56,6, FALSE)</f>
        <v>1.25%</v>
      </c>
      <c r="BC9" t="str">
        <f>VLOOKUP($B9,Zambia!$A$6:$F$56,6, FALSE)</f>
        <v>1.25%</v>
      </c>
      <c r="BD9" t="str">
        <f>VLOOKUP($B9,Zimbabwe!$A$6:$F$56,6, FALSE)</f>
        <v>1.25%</v>
      </c>
    </row>
    <row r="10" spans="2:57" x14ac:dyDescent="0.35">
      <c r="B10" s="1" t="s">
        <v>7</v>
      </c>
      <c r="C10" t="str">
        <f>VLOOKUP(B10,Algeria!$A$6:$F$56,6, FALSE)</f>
        <v>11.25%</v>
      </c>
      <c r="D10" t="str">
        <f>VLOOKUP(B10,Angola!$A$6:$F$56,6, FALSE)</f>
        <v>11.25%</v>
      </c>
      <c r="E10" t="str">
        <f>VLOOKUP($B10,Benin!$A$6:$F$56,6, FALSE)</f>
        <v>11.25%</v>
      </c>
      <c r="F10" t="str">
        <f>VLOOKUP($B10,Botswana!$A$6:$F$56,6, FALSE)</f>
        <v>11.25%</v>
      </c>
      <c r="G10" t="str">
        <f>VLOOKUP($B10,'Burkina Faso'!$A$6:$F$56,6, FALSE)</f>
        <v>11.25%</v>
      </c>
      <c r="H10" t="str">
        <f>VLOOKUP($B10,Burundi!$A$6:$F$56,6, FALSE)</f>
        <v>11.25%</v>
      </c>
      <c r="I10" t="str">
        <f>VLOOKUP($B10,'Cape Verde'!$A$6:$F$56,6, FALSE)</f>
        <v>11.25%</v>
      </c>
      <c r="J10" t="e">
        <f>VLOOKUP($B10,Cameroon!$A$6:$F$56,6, FALSE)</f>
        <v>#N/A</v>
      </c>
      <c r="K10" t="str">
        <f>VLOOKUP($B10,'Central African Republic'!$A$6:$F$56,6, FALSE)</f>
        <v>0%</v>
      </c>
      <c r="L10" t="str">
        <f>VLOOKUP($B10,Chad!$A$6:$F$56,6, FALSE)</f>
        <v>0%</v>
      </c>
      <c r="M10" t="str">
        <f>VLOOKUP($B10,Comoros!$A$6:$F$56,6, FALSE)</f>
        <v>11.25%</v>
      </c>
      <c r="N10" t="str">
        <f>VLOOKUP($B10,Congo!$A$6:$F$56,6, FALSE)</f>
        <v>0%</v>
      </c>
      <c r="O10" t="str">
        <f>VLOOKUP($B10,'Congo, Democratic Republic of'!$A$6:$F$56,6, FALSE)</f>
        <v>11.25%</v>
      </c>
      <c r="P10" t="str">
        <f>VLOOKUP($B10,'Cote d''Ivoire'!$A$6:$F$56,6, FALSE)</f>
        <v>11.25%</v>
      </c>
      <c r="Q10" t="str">
        <f>VLOOKUP($B10,Djibouti!$A$6:$F$56,6, FALSE)</f>
        <v>11.25%</v>
      </c>
      <c r="R10" t="str">
        <f>VLOOKUP($B10,Egypt!$A$6:$F$56,6, FALSE)</f>
        <v>11.25%</v>
      </c>
      <c r="S10" t="str">
        <f>VLOOKUP($B10,'Equatorial Guinea'!$A$6:$F$56,6, FALSE)</f>
        <v>0%</v>
      </c>
      <c r="T10" t="str">
        <f>VLOOKUP($B10,Eritrea!$A$6:$F$56,6, FALSE)</f>
        <v>11.25%</v>
      </c>
      <c r="U10" t="str">
        <f>VLOOKUP($B10,Ethiopia!$A$6:$F$56,6, FALSE)</f>
        <v>11.25%</v>
      </c>
      <c r="V10" t="str">
        <f>VLOOKUP($B10,Gabon!$A$6:$F$56,6, FALSE)</f>
        <v>0%</v>
      </c>
      <c r="W10" t="str">
        <f>VLOOKUP($B10,Gambia!$A$6:$F$56,6, FALSE)</f>
        <v>11.25%</v>
      </c>
      <c r="X10" t="str">
        <f>VLOOKUP($B10,Ghana!$A$6:$F$56,6, FALSE)</f>
        <v>11.25%</v>
      </c>
      <c r="Y10" t="str">
        <f>VLOOKUP($B10,Guinea!$A$6:$F$56,6, FALSE)</f>
        <v>11.25%</v>
      </c>
      <c r="Z10" t="str">
        <f>VLOOKUP($B10,'Guinea-Bissau'!$A$6:$F$56, 6, FALSE)</f>
        <v>11.25%</v>
      </c>
      <c r="AA10" t="str">
        <f>VLOOKUP($B10,Kenya!$A$6:$F$56,6, FALSE)</f>
        <v>11.25%</v>
      </c>
      <c r="AB10" t="str">
        <f>VLOOKUP($B10,Lesotho!$A$6:$F$56,6, FALSE)</f>
        <v>11.25%</v>
      </c>
      <c r="AC10" t="str">
        <f>VLOOKUP($B10,Liberia!$A$6:$F$56,6, FALSE)</f>
        <v>11.25%</v>
      </c>
      <c r="AD10" t="str">
        <f>VLOOKUP($B10,Libya!$A$6:$F$56,6, FALSE)</f>
        <v>11.25%</v>
      </c>
      <c r="AE10" t="str">
        <f>VLOOKUP($B10,Madagascar!$A$6:$F$56,6, FALSE)</f>
        <v>11.25%</v>
      </c>
      <c r="AF10" t="str">
        <f>VLOOKUP($B10,Malawi!$A$6:$F$56,6, FALSE)</f>
        <v>11.25%</v>
      </c>
      <c r="AG10" t="str">
        <f>VLOOKUP($B10,Mali!$A$6:$F$56,6, FALSE)</f>
        <v>11.25%</v>
      </c>
      <c r="AH10" t="str">
        <f>VLOOKUP($B10,Mauritania!$A$6:$F$56,6, FALSE)</f>
        <v>11.25%</v>
      </c>
      <c r="AI10" t="str">
        <f>VLOOKUP($B10,Mauritius!$A$6:$F$56,6, FALSE)</f>
        <v>11.25%</v>
      </c>
      <c r="AJ10" t="str">
        <f>VLOOKUP($B10,Morocco!$A$6:$F$56,6, FALSE)</f>
        <v>11.25%</v>
      </c>
      <c r="AK10" t="str">
        <f>VLOOKUP($B10,Mozambique!$A$6:$F$56,6, FALSE)</f>
        <v>11.25%</v>
      </c>
      <c r="AL10" t="str">
        <f>VLOOKUP($B10,Namibia!$A$6:$F$56,6, FALSE)</f>
        <v>11.25%</v>
      </c>
      <c r="AM10" t="str">
        <f>VLOOKUP($B10,Niger!$A$6:$F$56,6, FALSE)</f>
        <v>11.25%</v>
      </c>
      <c r="AN10" t="str">
        <f>VLOOKUP($B10,Nigeria!$A$6:$F$56,6, FALSE)</f>
        <v>11.25%</v>
      </c>
      <c r="AO10" t="str">
        <f>VLOOKUP($B10,Rwanda!$A$6:$F$56,6, FALSE)</f>
        <v>11.25%</v>
      </c>
      <c r="AP10" t="str">
        <f>VLOOKUP($B10,'Sao Tome and Principe'!$A$6:$F$56,6, FALSE)</f>
        <v>11.25%</v>
      </c>
      <c r="AQ10" t="str">
        <f>VLOOKUP($B10,Senegal!$A$6:$F$56,6, FALSE)</f>
        <v>11.25%</v>
      </c>
      <c r="AR10" t="str">
        <f>VLOOKUP($B10,Seychelles!$A$6:$F$56,6, FALSE)</f>
        <v>11.25%</v>
      </c>
      <c r="AS10" t="str">
        <f>VLOOKUP($B10,'Sierra Leone'!$A$6:$F$56,6, FALSE)</f>
        <v>11.25%</v>
      </c>
      <c r="AT10" t="str">
        <f>VLOOKUP($B10,Somalia!$A$6:$F$56,6, FALSE)</f>
        <v>11.25%</v>
      </c>
      <c r="AU10" t="str">
        <f>VLOOKUP($B10,'South Africa'!$A$6:$F$56,6, FALSE)</f>
        <v>11.25%</v>
      </c>
      <c r="AV10" t="str">
        <f>VLOOKUP($B10,'South Sudan'!$A$6:$F$56,6, FALSE)</f>
        <v>11.25%</v>
      </c>
      <c r="AW10" t="str">
        <f>VLOOKUP($B10,Sudan!$A$6:$F$56,6, FALSE)</f>
        <v>11.25%</v>
      </c>
      <c r="AX10" t="str">
        <f>VLOOKUP($B10,Swaziland!$A$6:$F$56,6, FALSE)</f>
        <v>11.25%</v>
      </c>
      <c r="AY10" t="str">
        <f>VLOOKUP($B10,'United Republic of Tanzania'!$A$6:$F$56,6, FALSE)</f>
        <v>11.25%</v>
      </c>
      <c r="AZ10" t="str">
        <f>VLOOKUP($B10,Togo!$A$6:$F$56,6, FALSE)</f>
        <v>11.25%</v>
      </c>
      <c r="BA10" t="str">
        <f>VLOOKUP($B10,Tunisia!$A$6:$F$56,6, FALSE)</f>
        <v>11.25%</v>
      </c>
      <c r="BB10" t="str">
        <f>VLOOKUP($B10,Uganda!$A$6:$F$56,6, FALSE)</f>
        <v>11.25%</v>
      </c>
      <c r="BC10" t="str">
        <f>VLOOKUP($B10,Zambia!$A$6:$F$56,6, FALSE)</f>
        <v>11.25%</v>
      </c>
      <c r="BD10" t="str">
        <f>VLOOKUP($B10,Zimbabwe!$A$6:$F$56,6, FALSE)</f>
        <v>11.25%</v>
      </c>
    </row>
    <row r="11" spans="2:57" x14ac:dyDescent="0.35">
      <c r="B11" s="1" t="s">
        <v>8</v>
      </c>
      <c r="C11" t="str">
        <f>VLOOKUP(B11,Algeria!$A$6:$F$56,6, FALSE)</f>
        <v>5.00%</v>
      </c>
      <c r="D11" t="str">
        <f>VLOOKUP(B11,Angola!$A$6:$F$56,6, FALSE)</f>
        <v>5.00%</v>
      </c>
      <c r="E11" t="str">
        <f>VLOOKUP($B11,Benin!$A$6:$F$56,6, FALSE)</f>
        <v>5.00%</v>
      </c>
      <c r="F11" t="str">
        <f>VLOOKUP($B11,Botswana!$A$6:$F$56,6, FALSE)</f>
        <v>5.00%</v>
      </c>
      <c r="G11" t="str">
        <f>VLOOKUP($B11,'Burkina Faso'!$A$6:$F$56,6, FALSE)</f>
        <v>5.00%</v>
      </c>
      <c r="H11" t="str">
        <f>VLOOKUP($B11,Burundi!$A$6:$F$56,6, FALSE)</f>
        <v>5.00%</v>
      </c>
      <c r="I11" t="str">
        <f>VLOOKUP($B11,'Cape Verde'!$A$6:$F$56,6, FALSE)</f>
        <v>5.00%</v>
      </c>
      <c r="J11" t="str">
        <f>VLOOKUP($B11,Cameroon!$A$6:$F$56,6, FALSE)</f>
        <v>0%</v>
      </c>
      <c r="K11" t="e">
        <f>VLOOKUP($B11,'Central African Republic'!$A$6:$F$56,6, FALSE)</f>
        <v>#N/A</v>
      </c>
      <c r="L11" t="str">
        <f>VLOOKUP($B11,Chad!$A$6:$F$56,6, FALSE)</f>
        <v>0%</v>
      </c>
      <c r="M11" t="str">
        <f>VLOOKUP($B11,Comoros!$A$6:$F$56,6, FALSE)</f>
        <v>5.00%</v>
      </c>
      <c r="N11" t="str">
        <f>VLOOKUP($B11,Congo!$A$6:$F$56,6, FALSE)</f>
        <v>0%</v>
      </c>
      <c r="O11" t="str">
        <f>VLOOKUP($B11,'Congo, Democratic Republic of'!$A$6:$F$56,6, FALSE)</f>
        <v>5.00%</v>
      </c>
      <c r="P11" t="str">
        <f>VLOOKUP($B11,'Cote d''Ivoire'!$A$6:$F$56,6, FALSE)</f>
        <v>5.00%</v>
      </c>
      <c r="Q11" t="str">
        <f>VLOOKUP($B11,Djibouti!$A$6:$F$56,6, FALSE)</f>
        <v>5.00%</v>
      </c>
      <c r="R11" t="str">
        <f>VLOOKUP($B11,Egypt!$A$6:$F$56,6, FALSE)</f>
        <v>5.00%</v>
      </c>
      <c r="S11" t="str">
        <f>VLOOKUP($B11,'Equatorial Guinea'!$A$6:$F$56,6, FALSE)</f>
        <v>0%</v>
      </c>
      <c r="T11" t="str">
        <f>VLOOKUP($B11,Eritrea!$A$6:$F$56,6, FALSE)</f>
        <v>5.00%</v>
      </c>
      <c r="U11" t="str">
        <f>VLOOKUP($B11,Ethiopia!$A$6:$F$56,6, FALSE)</f>
        <v>5.00%</v>
      </c>
      <c r="V11" t="str">
        <f>VLOOKUP($B11,Gabon!$A$6:$F$56,6, FALSE)</f>
        <v>0%</v>
      </c>
      <c r="W11" t="str">
        <f>VLOOKUP($B11,Gambia!$A$6:$F$56,6, FALSE)</f>
        <v>5.00%</v>
      </c>
      <c r="X11" t="str">
        <f>VLOOKUP($B11,Ghana!$A$6:$F$56,6, FALSE)</f>
        <v>5.00%</v>
      </c>
      <c r="Y11" t="str">
        <f>VLOOKUP($B11,Guinea!$A$6:$F$56,6, FALSE)</f>
        <v>5.00%</v>
      </c>
      <c r="Z11" t="str">
        <f>VLOOKUP($B11,'Guinea-Bissau'!$A$6:$F$56, 6, FALSE)</f>
        <v>5.00%</v>
      </c>
      <c r="AA11" t="str">
        <f>VLOOKUP($B11,Kenya!$A$6:$F$56,6, FALSE)</f>
        <v>5.00%</v>
      </c>
      <c r="AB11" t="str">
        <f>VLOOKUP($B11,Lesotho!$A$6:$F$56,6, FALSE)</f>
        <v>5.00%</v>
      </c>
      <c r="AC11" t="str">
        <f>VLOOKUP($B11,Liberia!$A$6:$F$56,6, FALSE)</f>
        <v>5.00%</v>
      </c>
      <c r="AD11" t="str">
        <f>VLOOKUP($B11,Libya!$A$6:$F$56,6, FALSE)</f>
        <v>5.00%</v>
      </c>
      <c r="AE11" t="str">
        <f>VLOOKUP($B11,Madagascar!$A$6:$F$56,6, FALSE)</f>
        <v>5.00%</v>
      </c>
      <c r="AF11" t="str">
        <f>VLOOKUP($B11,Malawi!$A$6:$F$56,6, FALSE)</f>
        <v>5.00%</v>
      </c>
      <c r="AG11" t="str">
        <f>VLOOKUP($B11,Mali!$A$6:$F$56,6, FALSE)</f>
        <v>5.00%</v>
      </c>
      <c r="AH11" t="str">
        <f>VLOOKUP($B11,Mauritania!$A$6:$F$56,6, FALSE)</f>
        <v>5.00%</v>
      </c>
      <c r="AI11" t="str">
        <f>VLOOKUP($B11,Mauritius!$A$6:$F$56,6, FALSE)</f>
        <v>5.00%</v>
      </c>
      <c r="AJ11" t="str">
        <f>VLOOKUP($B11,Morocco!$A$6:$F$56,6, FALSE)</f>
        <v>5.00%</v>
      </c>
      <c r="AK11" t="str">
        <f>VLOOKUP($B11,Mozambique!$A$6:$F$56,6, FALSE)</f>
        <v>5.00%</v>
      </c>
      <c r="AL11" t="str">
        <f>VLOOKUP($B11,Namibia!$A$6:$F$56,6, FALSE)</f>
        <v>5.00%</v>
      </c>
      <c r="AM11" t="str">
        <f>VLOOKUP($B11,Niger!$A$6:$F$56,6, FALSE)</f>
        <v>5.00%</v>
      </c>
      <c r="AN11" t="str">
        <f>VLOOKUP($B11,Nigeria!$A$6:$F$56,6, FALSE)</f>
        <v>5.00%</v>
      </c>
      <c r="AO11" t="str">
        <f>VLOOKUP($B11,Rwanda!$A$6:$F$56,6, FALSE)</f>
        <v>5.00%</v>
      </c>
      <c r="AP11" t="str">
        <f>VLOOKUP($B11,'Sao Tome and Principe'!$A$6:$F$56,6, FALSE)</f>
        <v>5.00%</v>
      </c>
      <c r="AQ11" t="str">
        <f>VLOOKUP($B11,Senegal!$A$6:$F$56,6, FALSE)</f>
        <v>5.00%</v>
      </c>
      <c r="AR11" t="str">
        <f>VLOOKUP($B11,Seychelles!$A$6:$F$56,6, FALSE)</f>
        <v>5.00%</v>
      </c>
      <c r="AS11" t="str">
        <f>VLOOKUP($B11,'Sierra Leone'!$A$6:$F$56,6, FALSE)</f>
        <v>5.00%</v>
      </c>
      <c r="AT11" t="str">
        <f>VLOOKUP($B11,Somalia!$A$6:$F$56,6, FALSE)</f>
        <v>5.00%</v>
      </c>
      <c r="AU11" t="str">
        <f>VLOOKUP($B11,'South Africa'!$A$6:$F$56,6, FALSE)</f>
        <v>5.00%</v>
      </c>
      <c r="AV11" t="str">
        <f>VLOOKUP($B11,'South Sudan'!$A$6:$F$56,6, FALSE)</f>
        <v>5.00%</v>
      </c>
      <c r="AW11" t="str">
        <f>VLOOKUP($B11,Sudan!$A$6:$F$56,6, FALSE)</f>
        <v>5.00%</v>
      </c>
      <c r="AX11" t="str">
        <f>VLOOKUP($B11,Swaziland!$A$6:$F$56,6, FALSE)</f>
        <v>5.00%</v>
      </c>
      <c r="AY11" t="str">
        <f>VLOOKUP($B11,'United Republic of Tanzania'!$A$6:$F$56,6, FALSE)</f>
        <v>5.00%</v>
      </c>
      <c r="AZ11" t="str">
        <f>VLOOKUP($B11,Togo!$A$6:$F$56,6, FALSE)</f>
        <v>5.00%</v>
      </c>
      <c r="BA11" t="str">
        <f>VLOOKUP($B11,Tunisia!$A$6:$F$56,6, FALSE)</f>
        <v>5.00%</v>
      </c>
      <c r="BB11" t="str">
        <f>VLOOKUP($B11,Uganda!$A$6:$F$56,6, FALSE)</f>
        <v>5.00%</v>
      </c>
      <c r="BC11" t="str">
        <f>VLOOKUP($B11,Zambia!$A$6:$F$56,6, FALSE)</f>
        <v>5.00%</v>
      </c>
      <c r="BD11" t="str">
        <f>VLOOKUP($B11,Zimbabwe!$A$6:$F$56,6, FALSE)</f>
        <v>5.00%</v>
      </c>
    </row>
    <row r="12" spans="2:57" x14ac:dyDescent="0.35">
      <c r="B12" s="1" t="s">
        <v>9</v>
      </c>
      <c r="C12" t="str">
        <f>VLOOKUP(B12,Algeria!$A$6:$F$56,6, FALSE)</f>
        <v>5.00%</v>
      </c>
      <c r="D12" t="str">
        <f>VLOOKUP(B12,Angola!$A$6:$F$56,6, FALSE)</f>
        <v>5.00%</v>
      </c>
      <c r="E12" t="str">
        <f>VLOOKUP($B12,Benin!$A$6:$F$56,6, FALSE)</f>
        <v>5.00%</v>
      </c>
      <c r="F12" t="str">
        <f>VLOOKUP($B12,Botswana!$A$6:$F$56,6, FALSE)</f>
        <v>5.00%</v>
      </c>
      <c r="G12" t="str">
        <f>VLOOKUP($B12,'Burkina Faso'!$A$6:$F$56,6, FALSE)</f>
        <v>5.00%</v>
      </c>
      <c r="H12" t="str">
        <f>VLOOKUP($B12,Burundi!$A$6:$F$56,6, FALSE)</f>
        <v>5.00%</v>
      </c>
      <c r="I12" t="str">
        <f>VLOOKUP($B12,'Cape Verde'!$A$6:$F$56,6, FALSE)</f>
        <v>5.00%</v>
      </c>
      <c r="J12" t="str">
        <f>VLOOKUP($B12,Cameroon!$A$6:$F$56,6, FALSE)</f>
        <v>0%</v>
      </c>
      <c r="K12" t="str">
        <f>VLOOKUP($B12,'Central African Republic'!$A$6:$F$56,6, FALSE)</f>
        <v>0%</v>
      </c>
      <c r="L12" t="e">
        <f>VLOOKUP($B12,Chad!$A$6:$F$56,6, FALSE)</f>
        <v>#N/A</v>
      </c>
      <c r="M12" t="str">
        <f>VLOOKUP($B12,Comoros!$A$6:$F$56,6, FALSE)</f>
        <v>5.00%</v>
      </c>
      <c r="N12" t="str">
        <f>VLOOKUP($B12,Congo!$A$6:$F$56,6, FALSE)</f>
        <v>0%</v>
      </c>
      <c r="O12" t="str">
        <f>VLOOKUP($B12,'Congo, Democratic Republic of'!$A$6:$F$56,6, FALSE)</f>
        <v>5.00%</v>
      </c>
      <c r="P12" t="str">
        <f>VLOOKUP($B12,'Cote d''Ivoire'!$A$6:$F$56,6, FALSE)</f>
        <v>5.00%</v>
      </c>
      <c r="Q12" t="str">
        <f>VLOOKUP($B12,Djibouti!$A$6:$F$56,6, FALSE)</f>
        <v>5.00%</v>
      </c>
      <c r="R12" t="str">
        <f>VLOOKUP($B12,Egypt!$A$6:$F$56,6, FALSE)</f>
        <v>5.00%</v>
      </c>
      <c r="S12" t="str">
        <f>VLOOKUP($B12,'Equatorial Guinea'!$A$6:$F$56,6, FALSE)</f>
        <v>0%</v>
      </c>
      <c r="T12" t="str">
        <f>VLOOKUP($B12,Eritrea!$A$6:$F$56,6, FALSE)</f>
        <v>5.00%</v>
      </c>
      <c r="U12" t="str">
        <f>VLOOKUP($B12,Ethiopia!$A$6:$F$56,6, FALSE)</f>
        <v>5.00%</v>
      </c>
      <c r="V12" t="str">
        <f>VLOOKUP($B12,Gabon!$A$6:$F$56,6, FALSE)</f>
        <v>0%</v>
      </c>
      <c r="W12" t="str">
        <f>VLOOKUP($B12,Gambia!$A$6:$F$56,6, FALSE)</f>
        <v>5.00%</v>
      </c>
      <c r="X12" t="str">
        <f>VLOOKUP($B12,Ghana!$A$6:$F$56,6, FALSE)</f>
        <v>5.00%</v>
      </c>
      <c r="Y12" t="str">
        <f>VLOOKUP($B12,Guinea!$A$6:$F$56,6, FALSE)</f>
        <v>5.00%</v>
      </c>
      <c r="Z12" t="str">
        <f>VLOOKUP($B12,'Guinea-Bissau'!$A$6:$F$56, 6, FALSE)</f>
        <v>5.00%</v>
      </c>
      <c r="AA12" t="str">
        <f>VLOOKUP($B12,Kenya!$A$6:$F$56,6, FALSE)</f>
        <v>5.00%</v>
      </c>
      <c r="AB12" t="str">
        <f>VLOOKUP($B12,Lesotho!$A$6:$F$56,6, FALSE)</f>
        <v>5.00%</v>
      </c>
      <c r="AC12" t="str">
        <f>VLOOKUP($B12,Liberia!$A$6:$F$56,6, FALSE)</f>
        <v>5.00%</v>
      </c>
      <c r="AD12" t="str">
        <f>VLOOKUP($B12,Libya!$A$6:$F$56,6, FALSE)</f>
        <v>5.00%</v>
      </c>
      <c r="AE12" t="str">
        <f>VLOOKUP($B12,Madagascar!$A$6:$F$56,6, FALSE)</f>
        <v>5.00%</v>
      </c>
      <c r="AF12" t="str">
        <f>VLOOKUP($B12,Malawi!$A$6:$F$56,6, FALSE)</f>
        <v>5.00%</v>
      </c>
      <c r="AG12" t="str">
        <f>VLOOKUP($B12,Mali!$A$6:$F$56,6, FALSE)</f>
        <v>5.00%</v>
      </c>
      <c r="AH12" t="str">
        <f>VLOOKUP($B12,Mauritania!$A$6:$F$56,6, FALSE)</f>
        <v>5.00%</v>
      </c>
      <c r="AI12" t="str">
        <f>VLOOKUP($B12,Mauritius!$A$6:$F$56,6, FALSE)</f>
        <v>5.00%</v>
      </c>
      <c r="AJ12" t="str">
        <f>VLOOKUP($B12,Morocco!$A$6:$F$56,6, FALSE)</f>
        <v>5.00%</v>
      </c>
      <c r="AK12" t="str">
        <f>VLOOKUP($B12,Mozambique!$A$6:$F$56,6, FALSE)</f>
        <v>5.00%</v>
      </c>
      <c r="AL12" t="str">
        <f>VLOOKUP($B12,Namibia!$A$6:$F$56,6, FALSE)</f>
        <v>5.00%</v>
      </c>
      <c r="AM12" t="str">
        <f>VLOOKUP($B12,Niger!$A$6:$F$56,6, FALSE)</f>
        <v>5.00%</v>
      </c>
      <c r="AN12" t="str">
        <f>VLOOKUP($B12,Nigeria!$A$6:$F$56,6, FALSE)</f>
        <v>5.00%</v>
      </c>
      <c r="AO12" t="str">
        <f>VLOOKUP($B12,Rwanda!$A$6:$F$56,6, FALSE)</f>
        <v>5.00%</v>
      </c>
      <c r="AP12" t="str">
        <f>VLOOKUP($B12,'Sao Tome and Principe'!$A$6:$F$56,6, FALSE)</f>
        <v>5.00%</v>
      </c>
      <c r="AQ12" t="str">
        <f>VLOOKUP($B12,Senegal!$A$6:$F$56,6, FALSE)</f>
        <v>5.00%</v>
      </c>
      <c r="AR12" t="str">
        <f>VLOOKUP($B12,Seychelles!$A$6:$F$56,6, FALSE)</f>
        <v>5.00%</v>
      </c>
      <c r="AS12" t="str">
        <f>VLOOKUP($B12,'Sierra Leone'!$A$6:$F$56,6, FALSE)</f>
        <v>5.00%</v>
      </c>
      <c r="AT12" t="str">
        <f>VLOOKUP($B12,Somalia!$A$6:$F$56,6, FALSE)</f>
        <v>5.00%</v>
      </c>
      <c r="AU12" t="str">
        <f>VLOOKUP($B12,'South Africa'!$A$6:$F$56,6, FALSE)</f>
        <v>5.00%</v>
      </c>
      <c r="AV12" t="str">
        <f>VLOOKUP($B12,'South Sudan'!$A$6:$F$56,6, FALSE)</f>
        <v>5.00%</v>
      </c>
      <c r="AW12" t="str">
        <f>VLOOKUP($B12,Sudan!$A$6:$F$56,6, FALSE)</f>
        <v>5.00%</v>
      </c>
      <c r="AX12" t="str">
        <f>VLOOKUP($B12,Swaziland!$A$6:$F$56,6, FALSE)</f>
        <v>5.00%</v>
      </c>
      <c r="AY12" t="str">
        <f>VLOOKUP($B12,'United Republic of Tanzania'!$A$6:$F$56,6, FALSE)</f>
        <v>5.00%</v>
      </c>
      <c r="AZ12" t="str">
        <f>VLOOKUP($B12,Togo!$A$6:$F$56,6, FALSE)</f>
        <v>5.00%</v>
      </c>
      <c r="BA12" t="str">
        <f>VLOOKUP($B12,Tunisia!$A$6:$F$56,6, FALSE)</f>
        <v>5.00%</v>
      </c>
      <c r="BB12" t="str">
        <f>VLOOKUP($B12,Uganda!$A$6:$F$56,6, FALSE)</f>
        <v>5.00%</v>
      </c>
      <c r="BC12" t="str">
        <f>VLOOKUP($B12,Zambia!$A$6:$F$56,6, FALSE)</f>
        <v>5.00%</v>
      </c>
      <c r="BD12" t="str">
        <f>VLOOKUP($B12,Zimbabwe!$A$6:$F$56,6, FALSE)</f>
        <v>5.00%</v>
      </c>
    </row>
    <row r="13" spans="2:57" x14ac:dyDescent="0.35">
      <c r="B13" s="1" t="s">
        <v>10</v>
      </c>
      <c r="C13" t="str">
        <f>VLOOKUP(B13,Algeria!$A$6:$F$56,6, FALSE)</f>
        <v>20.00%</v>
      </c>
      <c r="D13" t="str">
        <f>VLOOKUP(B13,Angola!$A$6:$F$56,6, FALSE)</f>
        <v>20.00%</v>
      </c>
      <c r="E13" t="str">
        <f>VLOOKUP($B13,Benin!$A$6:$F$56,6, FALSE)</f>
        <v>20.00%</v>
      </c>
      <c r="F13" t="str">
        <f>VLOOKUP($B13,Botswana!$A$6:$F$56,6, FALSE)</f>
        <v>20.00%</v>
      </c>
      <c r="G13" t="str">
        <f>VLOOKUP($B13,'Burkina Faso'!$A$6:$F$56,6, FALSE)</f>
        <v>20.00%</v>
      </c>
      <c r="H13" t="str">
        <f>VLOOKUP($B13,Burundi!$A$6:$F$56,6, FALSE)</f>
        <v>0%</v>
      </c>
      <c r="I13" t="str">
        <f>VLOOKUP($B13,'Cape Verde'!$A$6:$F$56,6, FALSE)</f>
        <v>20.00%</v>
      </c>
      <c r="J13" t="str">
        <f>VLOOKUP($B13,Cameroon!$A$6:$F$56,6, FALSE)</f>
        <v>20.00%</v>
      </c>
      <c r="K13" t="str">
        <f>VLOOKUP($B13,'Central African Republic'!$A$6:$F$56,6, FALSE)</f>
        <v>20.00%</v>
      </c>
      <c r="L13" t="str">
        <f>VLOOKUP($B13,Chad!$A$6:$F$56,6, FALSE)</f>
        <v>20.00%</v>
      </c>
      <c r="M13" t="e">
        <f>VLOOKUP($B13,Comoros!$A$6:$F$56,6, FALSE)</f>
        <v>#N/A</v>
      </c>
      <c r="N13" t="str">
        <f>VLOOKUP($B13,Congo!$A$6:$F$56,6, FALSE)</f>
        <v>20.00%</v>
      </c>
      <c r="O13" t="str">
        <f>VLOOKUP($B13,'Congo, Democratic Republic of'!$A$6:$F$56,6, FALSE)</f>
        <v>20.00%</v>
      </c>
      <c r="P13" t="str">
        <f>VLOOKUP($B13,'Cote d''Ivoire'!$A$6:$F$56,6, FALSE)</f>
        <v>20.00%</v>
      </c>
      <c r="Q13" t="str">
        <f>VLOOKUP($B13,Djibouti!$A$6:$F$56,6, FALSE)</f>
        <v>0%</v>
      </c>
      <c r="R13" t="str">
        <f>VLOOKUP($B13,Egypt!$A$6:$F$56,6, FALSE)</f>
        <v>0%</v>
      </c>
      <c r="S13" t="str">
        <f>VLOOKUP($B13,'Equatorial Guinea'!$A$6:$F$56,6, FALSE)</f>
        <v>20.00%</v>
      </c>
      <c r="T13" t="str">
        <f>VLOOKUP($B13,Eritrea!$A$6:$F$56,6, FALSE)</f>
        <v>4.00%</v>
      </c>
      <c r="U13" t="str">
        <f>VLOOKUP($B13,Ethiopia!$A$6:$F$56,6, FALSE)</f>
        <v>18.00%</v>
      </c>
      <c r="V13" t="str">
        <f>VLOOKUP($B13,Gabon!$A$6:$F$56,6, FALSE)</f>
        <v>20.00%</v>
      </c>
      <c r="W13" t="str">
        <f>VLOOKUP($B13,Gambia!$A$6:$F$56,6, FALSE)</f>
        <v>20.00%</v>
      </c>
      <c r="X13" t="str">
        <f>VLOOKUP($B13,Ghana!$A$6:$F$56,6, FALSE)</f>
        <v>20.00%</v>
      </c>
      <c r="Y13" t="str">
        <f>VLOOKUP($B13,Guinea!$A$6:$F$56,6, FALSE)</f>
        <v>20.00%</v>
      </c>
      <c r="Z13" t="str">
        <f>VLOOKUP($B13,'Guinea-Bissau'!$A$6:$F$56, 6, FALSE)</f>
        <v>20.00%</v>
      </c>
      <c r="AA13" t="str">
        <f>VLOOKUP($B13,Kenya!$A$6:$F$56,6, FALSE)</f>
        <v>0%</v>
      </c>
      <c r="AB13" t="str">
        <f>VLOOKUP($B13,Lesotho!$A$6:$F$56,6, FALSE)</f>
        <v>20.00%</v>
      </c>
      <c r="AC13" t="str">
        <f>VLOOKUP($B13,Liberia!$A$6:$F$56,6, FALSE)</f>
        <v>20.00%</v>
      </c>
      <c r="AD13" t="str">
        <f>VLOOKUP($B13,Libya!$A$6:$F$56,6, FALSE)</f>
        <v>0%</v>
      </c>
      <c r="AE13" t="str">
        <f>VLOOKUP($B13,Madagascar!$A$6:$F$56,6, FALSE)</f>
        <v>0%</v>
      </c>
      <c r="AF13" t="str">
        <f>VLOOKUP($B13,Malawi!$A$6:$F$56,6, FALSE)</f>
        <v>0%</v>
      </c>
      <c r="AG13" t="str">
        <f>VLOOKUP($B13,Mali!$A$6:$F$56,6, FALSE)</f>
        <v>20.00%</v>
      </c>
      <c r="AH13" t="str">
        <f>VLOOKUP($B13,Mauritania!$A$6:$F$56,6, FALSE)</f>
        <v>20.00%</v>
      </c>
      <c r="AI13" t="str">
        <f>VLOOKUP($B13,Mauritius!$A$6:$F$56,6, FALSE)</f>
        <v>0%</v>
      </c>
      <c r="AJ13" t="str">
        <f>VLOOKUP($B13,Morocco!$A$6:$F$56,6, FALSE)</f>
        <v>20.00%</v>
      </c>
      <c r="AK13" t="str">
        <f>VLOOKUP($B13,Mozambique!$A$6:$F$56,6, FALSE)</f>
        <v>20.00%</v>
      </c>
      <c r="AL13" t="str">
        <f>VLOOKUP($B13,Namibia!$A$6:$F$56,6, FALSE)</f>
        <v>20.00%</v>
      </c>
      <c r="AM13" t="str">
        <f>VLOOKUP($B13,Niger!$A$6:$F$56,6, FALSE)</f>
        <v>20.00%</v>
      </c>
      <c r="AN13" t="str">
        <f>VLOOKUP($B13,Nigeria!$A$6:$F$56,6, FALSE)</f>
        <v>20.00%</v>
      </c>
      <c r="AO13" t="str">
        <f>VLOOKUP($B13,Rwanda!$A$6:$F$56,6, FALSE)</f>
        <v>0%</v>
      </c>
      <c r="AP13" t="str">
        <f>VLOOKUP($B13,'Sao Tome and Principe'!$A$6:$F$56,6, FALSE)</f>
        <v>20.00%</v>
      </c>
      <c r="AQ13" t="str">
        <f>VLOOKUP($B13,Senegal!$A$6:$F$56,6, FALSE)</f>
        <v>20.00%</v>
      </c>
      <c r="AR13" t="str">
        <f>VLOOKUP($B13,Seychelles!$A$6:$F$56,6, FALSE)</f>
        <v>0%</v>
      </c>
      <c r="AS13" t="str">
        <f>VLOOKUP($B13,'Sierra Leone'!$A$6:$F$56,6, FALSE)</f>
        <v>20.00%</v>
      </c>
      <c r="AT13" t="str">
        <f>VLOOKUP($B13,Somalia!$A$6:$F$56,6, FALSE)</f>
        <v>20.00%</v>
      </c>
      <c r="AU13" t="str">
        <f>VLOOKUP($B13,'South Africa'!$A$6:$F$56,6, FALSE)</f>
        <v>20.00%</v>
      </c>
      <c r="AV13" t="str">
        <f>VLOOKUP($B13,'South Sudan'!$A$6:$F$56,6, FALSE)</f>
        <v>20.00%</v>
      </c>
      <c r="AW13" t="str">
        <f>VLOOKUP($B13,Sudan!$A$6:$F$56,6, FALSE)</f>
        <v>0%</v>
      </c>
      <c r="AX13" t="str">
        <f>VLOOKUP($B13,Swaziland!$A$6:$F$56,6, FALSE)</f>
        <v>20.00%</v>
      </c>
      <c r="AY13" t="str">
        <f>VLOOKUP($B13,'United Republic of Tanzania'!$A$6:$F$56,6, FALSE)</f>
        <v>20.00%</v>
      </c>
      <c r="AZ13" t="str">
        <f>VLOOKUP($B13,Togo!$A$6:$F$56,6, FALSE)</f>
        <v>20.00%</v>
      </c>
      <c r="BA13" t="str">
        <f>VLOOKUP($B13,Tunisia!$A$6:$F$56,6, FALSE)</f>
        <v>20.00%</v>
      </c>
      <c r="BB13" t="str">
        <f>VLOOKUP($B13,Uganda!$A$6:$F$56,6, FALSE)</f>
        <v>0%</v>
      </c>
      <c r="BC13" t="str">
        <f>VLOOKUP($B13,Zambia!$A$6:$F$56,6, FALSE)</f>
        <v>0%</v>
      </c>
      <c r="BD13" t="str">
        <f>VLOOKUP($B13,Zimbabwe!$A$6:$F$56,6, FALSE)</f>
        <v>0%</v>
      </c>
    </row>
    <row r="14" spans="2:57" x14ac:dyDescent="0.35">
      <c r="B14" s="1" t="s">
        <v>11</v>
      </c>
      <c r="C14" t="str">
        <f>VLOOKUP(B14,Algeria!$A$6:$F$56,6, FALSE)</f>
        <v>6.25%</v>
      </c>
      <c r="D14" t="str">
        <f>VLOOKUP(B14,Angola!$A$6:$F$56,6, FALSE)</f>
        <v>6.25%</v>
      </c>
      <c r="E14" t="str">
        <f>VLOOKUP($B14,Benin!$A$6:$F$56,6, FALSE)</f>
        <v>6.25%</v>
      </c>
      <c r="F14" t="str">
        <f>VLOOKUP($B14,Botswana!$A$6:$F$56,6, FALSE)</f>
        <v>6.25%</v>
      </c>
      <c r="G14" t="str">
        <f>VLOOKUP($B14,'Burkina Faso'!$A$6:$F$56,6, FALSE)</f>
        <v>6.25%</v>
      </c>
      <c r="H14" t="str">
        <f>VLOOKUP($B14,Burundi!$A$6:$F$56,6, FALSE)</f>
        <v>6.25%</v>
      </c>
      <c r="I14" t="str">
        <f>VLOOKUP($B14,'Cape Verde'!$A$6:$F$56,6, FALSE)</f>
        <v>6.25%</v>
      </c>
      <c r="J14" t="str">
        <f>VLOOKUP($B14,Cameroon!$A$6:$F$56,6, FALSE)</f>
        <v>0%</v>
      </c>
      <c r="K14" t="str">
        <f>VLOOKUP($B14,'Central African Republic'!$A$6:$F$56,6, FALSE)</f>
        <v>0%</v>
      </c>
      <c r="L14" t="str">
        <f>VLOOKUP($B14,Chad!$A$6:$F$56,6, FALSE)</f>
        <v>0%</v>
      </c>
      <c r="M14" t="str">
        <f>VLOOKUP($B14,Comoros!$A$6:$F$56,6, FALSE)</f>
        <v>6.25%</v>
      </c>
      <c r="N14" t="e">
        <f>VLOOKUP($B14,Congo!$A$6:$F$56,6, FALSE)</f>
        <v>#N/A</v>
      </c>
      <c r="O14" t="str">
        <f>VLOOKUP($B14,'Congo, Democratic Republic of'!$A$6:$F$56,6, FALSE)</f>
        <v>6.25%</v>
      </c>
      <c r="P14" t="str">
        <f>VLOOKUP($B14,'Cote d''Ivoire'!$A$6:$F$56,6, FALSE)</f>
        <v>6.25%</v>
      </c>
      <c r="Q14" t="str">
        <f>VLOOKUP($B14,Djibouti!$A$6:$F$56,6, FALSE)</f>
        <v>6.25%</v>
      </c>
      <c r="R14" t="str">
        <f>VLOOKUP($B14,Egypt!$A$6:$F$56,6, FALSE)</f>
        <v>6.25%</v>
      </c>
      <c r="S14" t="str">
        <f>VLOOKUP($B14,'Equatorial Guinea'!$A$6:$F$56,6, FALSE)</f>
        <v>0%</v>
      </c>
      <c r="T14" t="str">
        <f>VLOOKUP($B14,Eritrea!$A$6:$F$56,6, FALSE)</f>
        <v>6.25%</v>
      </c>
      <c r="U14" t="str">
        <f>VLOOKUP($B14,Ethiopia!$A$6:$F$56,6, FALSE)</f>
        <v>6.25%</v>
      </c>
      <c r="V14" t="str">
        <f>VLOOKUP($B14,Gabon!$A$6:$F$56,6, FALSE)</f>
        <v>0%</v>
      </c>
      <c r="W14" t="str">
        <f>VLOOKUP($B14,Gambia!$A$6:$F$56,6, FALSE)</f>
        <v>6.25%</v>
      </c>
      <c r="X14" t="str">
        <f>VLOOKUP($B14,Ghana!$A$6:$F$56,6, FALSE)</f>
        <v>6.25%</v>
      </c>
      <c r="Y14" t="str">
        <f>VLOOKUP($B14,Guinea!$A$6:$F$56,6, FALSE)</f>
        <v>6.25%</v>
      </c>
      <c r="Z14" t="str">
        <f>VLOOKUP($B14,'Guinea-Bissau'!$A$6:$F$56, 6, FALSE)</f>
        <v>6.25%</v>
      </c>
      <c r="AA14" t="str">
        <f>VLOOKUP($B14,Kenya!$A$6:$F$56,6, FALSE)</f>
        <v>6.25%</v>
      </c>
      <c r="AB14" t="str">
        <f>VLOOKUP($B14,Lesotho!$A$6:$F$56,6, FALSE)</f>
        <v>6.25%</v>
      </c>
      <c r="AC14" t="str">
        <f>VLOOKUP($B14,Liberia!$A$6:$F$56,6, FALSE)</f>
        <v>6.25%</v>
      </c>
      <c r="AD14" t="str">
        <f>VLOOKUP($B14,Libya!$A$6:$F$56,6, FALSE)</f>
        <v>6.25%</v>
      </c>
      <c r="AE14" t="str">
        <f>VLOOKUP($B14,Madagascar!$A$6:$F$56,6, FALSE)</f>
        <v>6.25%</v>
      </c>
      <c r="AF14" t="str">
        <f>VLOOKUP($B14,Malawi!$A$6:$F$56,6, FALSE)</f>
        <v>6.25%</v>
      </c>
      <c r="AG14" t="str">
        <f>VLOOKUP($B14,Mali!$A$6:$F$56,6, FALSE)</f>
        <v>6.25%</v>
      </c>
      <c r="AH14" t="str">
        <f>VLOOKUP($B14,Mauritania!$A$6:$F$56,6, FALSE)</f>
        <v>6.25%</v>
      </c>
      <c r="AI14" t="str">
        <f>VLOOKUP($B14,Mauritius!$A$6:$F$56,6, FALSE)</f>
        <v>6.25%</v>
      </c>
      <c r="AJ14" t="str">
        <f>VLOOKUP($B14,Morocco!$A$6:$F$56,6, FALSE)</f>
        <v>6.25%</v>
      </c>
      <c r="AK14" t="str">
        <f>VLOOKUP($B14,Mozambique!$A$6:$F$56,6, FALSE)</f>
        <v>6.25%</v>
      </c>
      <c r="AL14" t="str">
        <f>VLOOKUP($B14,Namibia!$A$6:$F$56,6, FALSE)</f>
        <v>6.25%</v>
      </c>
      <c r="AM14" t="str">
        <f>VLOOKUP($B14,Niger!$A$6:$F$56,6, FALSE)</f>
        <v>6.25%</v>
      </c>
      <c r="AN14" t="str">
        <f>VLOOKUP($B14,Nigeria!$A$6:$F$56,6, FALSE)</f>
        <v>6.25%</v>
      </c>
      <c r="AO14" t="str">
        <f>VLOOKUP($B14,Rwanda!$A$6:$F$56,6, FALSE)</f>
        <v>6.25%</v>
      </c>
      <c r="AP14" t="str">
        <f>VLOOKUP($B14,'Sao Tome and Principe'!$A$6:$F$56,6, FALSE)</f>
        <v>6.25%</v>
      </c>
      <c r="AQ14" t="str">
        <f>VLOOKUP($B14,Senegal!$A$6:$F$56,6, FALSE)</f>
        <v>6.25%</v>
      </c>
      <c r="AR14" t="str">
        <f>VLOOKUP($B14,Seychelles!$A$6:$F$56,6, FALSE)</f>
        <v>6.25%</v>
      </c>
      <c r="AS14" t="str">
        <f>VLOOKUP($B14,'Sierra Leone'!$A$6:$F$56,6, FALSE)</f>
        <v>6.25%</v>
      </c>
      <c r="AT14" t="str">
        <f>VLOOKUP($B14,Somalia!$A$6:$F$56,6, FALSE)</f>
        <v>6.25%</v>
      </c>
      <c r="AU14" t="str">
        <f>VLOOKUP($B14,'South Africa'!$A$6:$F$56,6, FALSE)</f>
        <v>6.25%</v>
      </c>
      <c r="AV14" t="str">
        <f>VLOOKUP($B14,'South Sudan'!$A$6:$F$56,6, FALSE)</f>
        <v>6.25%</v>
      </c>
      <c r="AW14" t="str">
        <f>VLOOKUP($B14,Sudan!$A$6:$F$56,6, FALSE)</f>
        <v>6.25%</v>
      </c>
      <c r="AX14" t="str">
        <f>VLOOKUP($B14,Swaziland!$A$6:$F$56,6, FALSE)</f>
        <v>6.25%</v>
      </c>
      <c r="AY14" t="str">
        <f>VLOOKUP($B14,'United Republic of Tanzania'!$A$6:$F$56,6, FALSE)</f>
        <v>6.25%</v>
      </c>
      <c r="AZ14" t="str">
        <f>VLOOKUP($B14,Togo!$A$6:$F$56,6, FALSE)</f>
        <v>6.25%</v>
      </c>
      <c r="BA14" t="str">
        <f>VLOOKUP($B14,Tunisia!$A$6:$F$56,6, FALSE)</f>
        <v>6.25%</v>
      </c>
      <c r="BB14" t="str">
        <f>VLOOKUP($B14,Uganda!$A$6:$F$56,6, FALSE)</f>
        <v>6.25%</v>
      </c>
      <c r="BC14" t="str">
        <f>VLOOKUP($B14,Zambia!$A$6:$F$56,6, FALSE)</f>
        <v>6.25%</v>
      </c>
      <c r="BD14" t="str">
        <f>VLOOKUP($B14,Zimbabwe!$A$6:$F$56,6, FALSE)</f>
        <v>6.25%</v>
      </c>
    </row>
    <row r="15" spans="2:57" x14ac:dyDescent="0.35">
      <c r="B15" t="s">
        <v>71</v>
      </c>
      <c r="C15" t="str">
        <f>VLOOKUP(B15,Algeria!$A$6:$F$56,6, FALSE)</f>
        <v>6.25%</v>
      </c>
      <c r="D15" t="str">
        <f>VLOOKUP(B15,Angola!$A$6:$F$56,6, FALSE)</f>
        <v>6.25%</v>
      </c>
      <c r="E15" t="str">
        <f>VLOOKUP($B15,Benin!$A$6:$F$56,6, FALSE)</f>
        <v>6.25%</v>
      </c>
      <c r="F15" t="str">
        <f>VLOOKUP($B15,Botswana!$A$6:$F$56,6, FALSE)</f>
        <v>6.25%</v>
      </c>
      <c r="G15" t="str">
        <f>VLOOKUP($B15,'Burkina Faso'!$A$6:$F$56,6, FALSE)</f>
        <v>6.25%</v>
      </c>
      <c r="H15" t="str">
        <f>VLOOKUP($B15,Burundi!$A$6:$F$56,6, FALSE)</f>
        <v>6.25%</v>
      </c>
      <c r="I15" t="str">
        <f>VLOOKUP($B15,'Cape Verde'!$A$6:$F$56,6, FALSE)</f>
        <v>6.25%</v>
      </c>
      <c r="J15" t="str">
        <f>VLOOKUP($B15,Cameroon!$A$6:$F$56,6, FALSE)</f>
        <v>6.25%</v>
      </c>
      <c r="K15" t="str">
        <f>VLOOKUP($B15,'Central African Republic'!$A$6:$F$56,6, FALSE)</f>
        <v>6.25%</v>
      </c>
      <c r="L15" t="str">
        <f>VLOOKUP($B15,Chad!$A$6:$F$56,6, FALSE)</f>
        <v>6.25%</v>
      </c>
      <c r="M15" t="str">
        <f>VLOOKUP($B15,Comoros!$A$6:$F$56,6, FALSE)</f>
        <v>6.25%</v>
      </c>
      <c r="N15" t="str">
        <f>VLOOKUP($B15,Congo!$A$6:$F$56,6, FALSE)</f>
        <v>6.25%</v>
      </c>
      <c r="O15" t="e">
        <f>VLOOKUP($B15,'Congo, Democratic Republic of'!$A$6:$F$56,6, FALSE)</f>
        <v>#N/A</v>
      </c>
      <c r="P15" t="str">
        <f>VLOOKUP($B15,'Cote d''Ivoire'!$A$6:$F$56,6, FALSE)</f>
        <v>6.25%</v>
      </c>
      <c r="Q15" t="str">
        <f>VLOOKUP($B15,Djibouti!$A$6:$F$56,6, FALSE)</f>
        <v>6.25%</v>
      </c>
      <c r="R15" t="str">
        <f>VLOOKUP($B15,Egypt!$A$6:$F$56,6, FALSE)</f>
        <v>6.25%</v>
      </c>
      <c r="S15" t="str">
        <f>VLOOKUP($B15,'Equatorial Guinea'!$A$6:$F$56,6, FALSE)</f>
        <v>6.25%</v>
      </c>
      <c r="T15" t="str">
        <f>VLOOKUP($B15,Eritrea!$A$6:$F$56,6, FALSE)</f>
        <v>6.25%</v>
      </c>
      <c r="U15" t="str">
        <f>VLOOKUP($B15,Ethiopia!$A$6:$F$56,6, FALSE)</f>
        <v>6.25%</v>
      </c>
      <c r="V15" t="str">
        <f>VLOOKUP($B15,Gabon!$A$6:$F$56,6, FALSE)</f>
        <v>6.25%</v>
      </c>
      <c r="W15" t="str">
        <f>VLOOKUP($B15,Gambia!$A$6:$F$56,6, FALSE)</f>
        <v>6.25%</v>
      </c>
      <c r="X15" t="str">
        <f>VLOOKUP($B15,Ghana!$A$6:$F$56,6, FALSE)</f>
        <v>6.25%</v>
      </c>
      <c r="Y15" t="str">
        <f>VLOOKUP($B15,Guinea!$A$6:$F$56,6, FALSE)</f>
        <v>6.25%</v>
      </c>
      <c r="Z15" t="str">
        <f>VLOOKUP($B15,'Guinea-Bissau'!$A$6:$F$56, 6, FALSE)</f>
        <v>6.25%</v>
      </c>
      <c r="AA15" t="str">
        <f>VLOOKUP($B15,Kenya!$A$6:$F$56,6, FALSE)</f>
        <v>6.25%</v>
      </c>
      <c r="AB15" t="str">
        <f>VLOOKUP($B15,Lesotho!$A$6:$F$56,6, FALSE)</f>
        <v>6.25%</v>
      </c>
      <c r="AC15" t="str">
        <f>VLOOKUP($B15,Liberia!$A$6:$F$56,6, FALSE)</f>
        <v>6.25%</v>
      </c>
      <c r="AD15" t="str">
        <f>VLOOKUP($B15,Libya!$A$6:$F$56,6, FALSE)</f>
        <v>6.25%</v>
      </c>
      <c r="AE15" t="str">
        <f>VLOOKUP($B15,Madagascar!$A$6:$F$56,6, FALSE)</f>
        <v>6.25%</v>
      </c>
      <c r="AF15" t="str">
        <f>VLOOKUP($B15,Malawi!$A$6:$F$56,6, FALSE)</f>
        <v>6.25%</v>
      </c>
      <c r="AG15" t="str">
        <f>VLOOKUP($B15,Mali!$A$6:$F$56,6, FALSE)</f>
        <v>6.25%</v>
      </c>
      <c r="AH15" t="str">
        <f>VLOOKUP($B15,Mauritania!$A$6:$F$56,6, FALSE)</f>
        <v>6.25%</v>
      </c>
      <c r="AI15" t="str">
        <f>VLOOKUP($B15,Mauritius!$A$6:$F$56,6, FALSE)</f>
        <v>6.25%</v>
      </c>
      <c r="AJ15" t="str">
        <f>VLOOKUP($B15,Morocco!$A$6:$F$56,6, FALSE)</f>
        <v>6.25%</v>
      </c>
      <c r="AK15" t="str">
        <f>VLOOKUP($B15,Mozambique!$A$6:$F$56,6, FALSE)</f>
        <v>6.25%</v>
      </c>
      <c r="AL15" t="str">
        <f>VLOOKUP($B15,Namibia!$A$6:$F$56,6, FALSE)</f>
        <v>6.25%</v>
      </c>
      <c r="AM15" t="str">
        <f>VLOOKUP($B15,Niger!$A$6:$F$56,6, FALSE)</f>
        <v>6.25%</v>
      </c>
      <c r="AN15" t="str">
        <f>VLOOKUP($B15,Nigeria!$A$6:$F$56,6, FALSE)</f>
        <v>6.25%</v>
      </c>
      <c r="AO15" t="str">
        <f>VLOOKUP($B15,Rwanda!$A$6:$F$56,6, FALSE)</f>
        <v>6.25%</v>
      </c>
      <c r="AP15" t="str">
        <f>VLOOKUP($B15,'Sao Tome and Principe'!$A$6:$F$56,6, FALSE)</f>
        <v>6.25%</v>
      </c>
      <c r="AQ15" t="str">
        <f>VLOOKUP($B15,Senegal!$A$6:$F$56,6, FALSE)</f>
        <v>6.25%</v>
      </c>
      <c r="AR15" t="str">
        <f>VLOOKUP($B15,Seychelles!$A$6:$F$56,6, FALSE)</f>
        <v>6.25%</v>
      </c>
      <c r="AS15" t="str">
        <f>VLOOKUP($B15,'Sierra Leone'!$A$6:$F$56,6, FALSE)</f>
        <v>6.25%</v>
      </c>
      <c r="AT15" t="str">
        <f>VLOOKUP($B15,Somalia!$A$6:$F$56,6, FALSE)</f>
        <v>6.25%</v>
      </c>
      <c r="AU15" t="str">
        <f>VLOOKUP($B15,'South Africa'!$A$6:$F$56,6, FALSE)</f>
        <v>6.25%</v>
      </c>
      <c r="AV15" t="str">
        <f>VLOOKUP($B15,'South Sudan'!$A$6:$F$56,6, FALSE)</f>
        <v>6.25%</v>
      </c>
      <c r="AW15" t="str">
        <f>VLOOKUP($B15,Sudan!$A$6:$F$56,6, FALSE)</f>
        <v>6.25%</v>
      </c>
      <c r="AX15" t="str">
        <f>VLOOKUP($B15,Swaziland!$A$6:$F$56,6, FALSE)</f>
        <v>6.25%</v>
      </c>
      <c r="AY15" t="str">
        <f>VLOOKUP($B15,'United Republic of Tanzania'!$A$6:$F$56,6, FALSE)</f>
        <v>6.25%</v>
      </c>
      <c r="AZ15" t="str">
        <f>VLOOKUP($B15,Togo!$A$6:$F$56,6, FALSE)</f>
        <v>6.25%</v>
      </c>
      <c r="BA15" t="str">
        <f>VLOOKUP($B15,Tunisia!$A$6:$F$56,6, FALSE)</f>
        <v>6.25%</v>
      </c>
      <c r="BB15" t="str">
        <f>VLOOKUP($B15,Uganda!$A$6:$F$56,6, FALSE)</f>
        <v>6.25%</v>
      </c>
      <c r="BC15" t="str">
        <f>VLOOKUP($B15,Zambia!$A$6:$F$56,6, FALSE)</f>
        <v>6.25%</v>
      </c>
      <c r="BD15" t="str">
        <f>VLOOKUP($B15,Zimbabwe!$A$6:$F$56,6, FALSE)</f>
        <v>6.25%</v>
      </c>
    </row>
    <row r="16" spans="2:57" x14ac:dyDescent="0.35">
      <c r="B16" s="1" t="s">
        <v>13</v>
      </c>
      <c r="C16" t="str">
        <f>VLOOKUP(B16,Algeria!$A$6:$F$56,6, FALSE)</f>
        <v>6.25%</v>
      </c>
      <c r="D16" t="str">
        <f>VLOOKUP(B16,Angola!$A$6:$F$56,6, FALSE)</f>
        <v>6.25%</v>
      </c>
      <c r="E16" t="str">
        <f>VLOOKUP($B16,Benin!$A$6:$F$56,6, FALSE)</f>
        <v>0%</v>
      </c>
      <c r="F16" t="str">
        <f>VLOOKUP($B16,Botswana!$A$6:$F$56,6, FALSE)</f>
        <v>6.25%</v>
      </c>
      <c r="G16" t="str">
        <f>VLOOKUP($B16,'Burkina Faso'!$A$6:$F$56,6, FALSE)</f>
        <v>0%</v>
      </c>
      <c r="H16" t="str">
        <f>VLOOKUP($B16,Burundi!$A$6:$F$56,6, FALSE)</f>
        <v>6.25%</v>
      </c>
      <c r="I16" t="str">
        <f>VLOOKUP($B16,'Cape Verde'!$A$6:$F$56,6, FALSE)</f>
        <v>0%</v>
      </c>
      <c r="J16" t="str">
        <f>VLOOKUP($B16,Cameroon!$A$6:$F$56,6, FALSE)</f>
        <v>6.25%</v>
      </c>
      <c r="K16" t="str">
        <f>VLOOKUP($B16,'Central African Republic'!$A$6:$F$56,6, FALSE)</f>
        <v>6.25%</v>
      </c>
      <c r="L16" t="str">
        <f>VLOOKUP($B16,Chad!$A$6:$F$56,6, FALSE)</f>
        <v>6.25%</v>
      </c>
      <c r="M16" t="str">
        <f>VLOOKUP($B16,Comoros!$A$6:$F$56,6, FALSE)</f>
        <v>6.25%</v>
      </c>
      <c r="N16" t="str">
        <f>VLOOKUP($B16,Congo!$A$6:$F$56,6, FALSE)</f>
        <v>6.25%</v>
      </c>
      <c r="O16" t="str">
        <f>VLOOKUP($B16,'Congo, Democratic Republic of'!$A$6:$F$56,6, FALSE)</f>
        <v>6.25%</v>
      </c>
      <c r="P16" t="e">
        <f>VLOOKUP($B16,'Cote d''Ivoire'!$A$6:$F$56,6, FALSE)</f>
        <v>#N/A</v>
      </c>
      <c r="Q16" t="str">
        <f>VLOOKUP($B16,Djibouti!$A$6:$F$56,6, FALSE)</f>
        <v>6.25%</v>
      </c>
      <c r="R16" t="str">
        <f>VLOOKUP($B16,Egypt!$A$6:$F$56,6, FALSE)</f>
        <v>6.25%</v>
      </c>
      <c r="S16" t="str">
        <f>VLOOKUP($B16,'Equatorial Guinea'!$A$6:$F$56,6, FALSE)</f>
        <v>6.25%</v>
      </c>
      <c r="T16" t="str">
        <f>VLOOKUP($B16,Eritrea!$A$6:$F$56,6, FALSE)</f>
        <v>6.25%</v>
      </c>
      <c r="U16" t="str">
        <f>VLOOKUP($B16,Ethiopia!$A$6:$F$56,6, FALSE)</f>
        <v>6.25%</v>
      </c>
      <c r="V16" t="str">
        <f>VLOOKUP($B16,Gabon!$A$6:$F$56,6, FALSE)</f>
        <v>6.25%</v>
      </c>
      <c r="W16" t="str">
        <f>VLOOKUP($B16,Gambia!$A$6:$F$56,6, FALSE)</f>
        <v>0%</v>
      </c>
      <c r="X16" t="str">
        <f>VLOOKUP($B16,Ghana!$A$6:$F$56,6, FALSE)</f>
        <v>0%</v>
      </c>
      <c r="Y16" t="str">
        <f>VLOOKUP($B16,Guinea!$A$6:$F$56,6, FALSE)</f>
        <v>0%</v>
      </c>
      <c r="Z16" t="str">
        <f>VLOOKUP($B16,'Guinea-Bissau'!$A$6:$F$56, 6, FALSE)</f>
        <v>0%</v>
      </c>
      <c r="AA16" t="str">
        <f>VLOOKUP($B16,Kenya!$A$6:$F$56,6, FALSE)</f>
        <v>6.25%</v>
      </c>
      <c r="AB16" t="str">
        <f>VLOOKUP($B16,Lesotho!$A$6:$F$56,6, FALSE)</f>
        <v>6.25%</v>
      </c>
      <c r="AC16" t="str">
        <f>VLOOKUP($B16,Liberia!$A$6:$F$56,6, FALSE)</f>
        <v>0%</v>
      </c>
      <c r="AD16" t="str">
        <f>VLOOKUP($B16,Libya!$A$6:$F$56,6, FALSE)</f>
        <v>6.25%</v>
      </c>
      <c r="AE16" t="str">
        <f>VLOOKUP($B16,Madagascar!$A$6:$F$56,6, FALSE)</f>
        <v>6.25%</v>
      </c>
      <c r="AF16" t="str">
        <f>VLOOKUP($B16,Malawi!$A$6:$F$56,6, FALSE)</f>
        <v>6.25%</v>
      </c>
      <c r="AG16" t="str">
        <f>VLOOKUP($B16,Mali!$A$6:$F$56,6, FALSE)</f>
        <v>0%</v>
      </c>
      <c r="AH16" t="str">
        <f>VLOOKUP($B16,Mauritania!$A$6:$F$56,6, FALSE)</f>
        <v>6.25%</v>
      </c>
      <c r="AI16" t="str">
        <f>VLOOKUP($B16,Mauritius!$A$6:$F$56,6, FALSE)</f>
        <v>6.25%</v>
      </c>
      <c r="AJ16" t="str">
        <f>VLOOKUP($B16,Morocco!$A$6:$F$56,6, FALSE)</f>
        <v>6.25%</v>
      </c>
      <c r="AK16" t="str">
        <f>VLOOKUP($B16,Mozambique!$A$6:$F$56,6, FALSE)</f>
        <v>6.25%</v>
      </c>
      <c r="AL16" t="str">
        <f>VLOOKUP($B16,Namibia!$A$6:$F$56,6, FALSE)</f>
        <v>6.25%</v>
      </c>
      <c r="AM16" t="str">
        <f>VLOOKUP($B16,Niger!$A$6:$F$56,6, FALSE)</f>
        <v>0%</v>
      </c>
      <c r="AN16" t="str">
        <f>VLOOKUP($B16,Nigeria!$A$6:$F$56,6, FALSE)</f>
        <v>0%</v>
      </c>
      <c r="AO16" t="str">
        <f>VLOOKUP($B16,Rwanda!$A$6:$F$56,6, FALSE)</f>
        <v>6.25%</v>
      </c>
      <c r="AP16" t="str">
        <f>VLOOKUP($B16,'Sao Tome and Principe'!$A$6:$F$56,6, FALSE)</f>
        <v>6.25%</v>
      </c>
      <c r="AQ16" t="str">
        <f>VLOOKUP($B16,Senegal!$A$6:$F$56,6, FALSE)</f>
        <v>0%</v>
      </c>
      <c r="AR16" t="str">
        <f>VLOOKUP($B16,Seychelles!$A$6:$F$56,6, FALSE)</f>
        <v>6.25%</v>
      </c>
      <c r="AS16" t="str">
        <f>VLOOKUP($B16,'Sierra Leone'!$A$6:$F$56,6, FALSE)</f>
        <v>0%</v>
      </c>
      <c r="AT16" t="str">
        <f>VLOOKUP($B16,Somalia!$A$6:$F$56,6, FALSE)</f>
        <v>6.25%</v>
      </c>
      <c r="AU16" t="str">
        <f>VLOOKUP($B16,'South Africa'!$A$6:$F$56,6, FALSE)</f>
        <v>6.25%</v>
      </c>
      <c r="AV16" t="str">
        <f>VLOOKUP($B16,'South Sudan'!$A$6:$F$56,6, FALSE)</f>
        <v>6.25%</v>
      </c>
      <c r="AW16" t="str">
        <f>VLOOKUP($B16,Sudan!$A$6:$F$56,6, FALSE)</f>
        <v>6.25%</v>
      </c>
      <c r="AX16" t="str">
        <f>VLOOKUP($B16,Swaziland!$A$6:$F$56,6, FALSE)</f>
        <v>6.25%</v>
      </c>
      <c r="AY16" t="str">
        <f>VLOOKUP($B16,'United Republic of Tanzania'!$A$6:$F$56,6, FALSE)</f>
        <v>6.25%</v>
      </c>
      <c r="AZ16" t="str">
        <f>VLOOKUP($B16,Togo!$A$6:$F$56,6, FALSE)</f>
        <v>0%</v>
      </c>
      <c r="BA16" t="str">
        <f>VLOOKUP($B16,Tunisia!$A$6:$F$56,6, FALSE)</f>
        <v>6.25%</v>
      </c>
      <c r="BB16" t="str">
        <f>VLOOKUP($B16,Uganda!$A$6:$F$56,6, FALSE)</f>
        <v>6.25%</v>
      </c>
      <c r="BC16" t="str">
        <f>VLOOKUP($B16,Zambia!$A$6:$F$56,6, FALSE)</f>
        <v>6.25%</v>
      </c>
      <c r="BD16" t="str">
        <f>VLOOKUP($B16,Zimbabwe!$A$6:$F$56,6, FALSE)</f>
        <v>6.25%</v>
      </c>
    </row>
    <row r="17" spans="2:56" x14ac:dyDescent="0.35">
      <c r="B17" s="1" t="s">
        <v>14</v>
      </c>
      <c r="C17" t="str">
        <f>VLOOKUP(B17,Algeria!$A$6:$F$56,6, FALSE)</f>
        <v>1.00%</v>
      </c>
      <c r="D17" t="str">
        <f>VLOOKUP(B17,Angola!$A$6:$F$56,6, FALSE)</f>
        <v>1.00%</v>
      </c>
      <c r="E17" t="str">
        <f>VLOOKUP($B17,Benin!$A$6:$F$56,6, FALSE)</f>
        <v>1.00%</v>
      </c>
      <c r="F17" t="str">
        <f>VLOOKUP($B17,Botswana!$A$6:$F$56,6, FALSE)</f>
        <v>1.00%</v>
      </c>
      <c r="G17" t="str">
        <f>VLOOKUP($B17,'Burkina Faso'!$A$6:$F$56,6, FALSE)</f>
        <v>1.00%</v>
      </c>
      <c r="H17" t="str">
        <f>VLOOKUP($B17,Burundi!$A$6:$F$56,6, FALSE)</f>
        <v>1.00%</v>
      </c>
      <c r="I17" t="str">
        <f>VLOOKUP($B17,'Cape Verde'!$A$6:$F$56,6, FALSE)</f>
        <v>1.00%</v>
      </c>
      <c r="J17" t="str">
        <f>VLOOKUP($B17,Cameroon!$A$6:$F$56,6, FALSE)</f>
        <v>1.00%</v>
      </c>
      <c r="K17" t="str">
        <f>VLOOKUP($B17,'Central African Republic'!$A$6:$F$56,6, FALSE)</f>
        <v>1.00%</v>
      </c>
      <c r="L17" t="str">
        <f>VLOOKUP($B17,Chad!$A$6:$F$56,6, FALSE)</f>
        <v>1.00%</v>
      </c>
      <c r="M17" t="str">
        <f>VLOOKUP($B17,Comoros!$A$6:$F$56,6, FALSE)</f>
        <v>1.00%</v>
      </c>
      <c r="N17" t="str">
        <f>VLOOKUP($B17,Congo!$A$6:$F$56,6, FALSE)</f>
        <v>1.00%</v>
      </c>
      <c r="O17" t="str">
        <f>VLOOKUP($B17,'Congo, Democratic Republic of'!$A$6:$F$56,6, FALSE)</f>
        <v>1.00%</v>
      </c>
      <c r="P17" t="str">
        <f>VLOOKUP($B17,'Cote d''Ivoire'!$A$6:$F$56,6, FALSE)</f>
        <v>1.00%</v>
      </c>
      <c r="Q17" t="e">
        <f>VLOOKUP($B17,Djibouti!$A$6:$F$56,6, FALSE)</f>
        <v>#N/A</v>
      </c>
      <c r="R17" t="str">
        <f>VLOOKUP($B17,Egypt!$A$6:$F$56,6, FALSE)</f>
        <v>1.00%</v>
      </c>
      <c r="S17" t="str">
        <f>VLOOKUP($B17,'Equatorial Guinea'!$A$6:$F$56,6, FALSE)</f>
        <v>1.00%</v>
      </c>
      <c r="T17" t="str">
        <f>VLOOKUP($B17,Eritrea!$A$6:$F$56,6, FALSE)</f>
        <v>1.00%</v>
      </c>
      <c r="U17" t="str">
        <f>VLOOKUP($B17,Ethiopia!$A$6:$F$56,6, FALSE)</f>
        <v>1.00%</v>
      </c>
      <c r="V17" t="str">
        <f>VLOOKUP($B17,Gabon!$A$6:$F$56,6, FALSE)</f>
        <v>1.00%</v>
      </c>
      <c r="W17" t="str">
        <f>VLOOKUP($B17,Gambia!$A$6:$F$56,6, FALSE)</f>
        <v>1.00%</v>
      </c>
      <c r="X17" t="str">
        <f>VLOOKUP($B17,Ghana!$A$6:$F$56,6, FALSE)</f>
        <v>1.00%</v>
      </c>
      <c r="Y17" t="str">
        <f>VLOOKUP($B17,Guinea!$A$6:$F$56,6, FALSE)</f>
        <v>1.00%</v>
      </c>
      <c r="Z17" t="str">
        <f>VLOOKUP($B17,'Guinea-Bissau'!$A$6:$F$56, 6, FALSE)</f>
        <v>1.00%</v>
      </c>
      <c r="AA17" t="str">
        <f>VLOOKUP($B17,Kenya!$A$6:$F$56,6, FALSE)</f>
        <v>1.00%</v>
      </c>
      <c r="AB17" t="str">
        <f>VLOOKUP($B17,Lesotho!$A$6:$F$56,6, FALSE)</f>
        <v>1.00%</v>
      </c>
      <c r="AC17" t="str">
        <f>VLOOKUP($B17,Liberia!$A$6:$F$56,6, FALSE)</f>
        <v>1.00%</v>
      </c>
      <c r="AD17" t="str">
        <f>VLOOKUP($B17,Libya!$A$6:$F$56,6, FALSE)</f>
        <v>1.00%</v>
      </c>
      <c r="AE17" t="str">
        <f>VLOOKUP($B17,Madagascar!$A$6:$F$56,6, FALSE)</f>
        <v>1.00%</v>
      </c>
      <c r="AF17" t="str">
        <f>VLOOKUP($B17,Malawi!$A$6:$F$56,6, FALSE)</f>
        <v>1.00%</v>
      </c>
      <c r="AG17" t="str">
        <f>VLOOKUP($B17,Mali!$A$6:$F$56,6, FALSE)</f>
        <v>1.00%</v>
      </c>
      <c r="AH17" t="str">
        <f>VLOOKUP($B17,Mauritania!$A$6:$F$56,6, FALSE)</f>
        <v>1.00%</v>
      </c>
      <c r="AI17" t="str">
        <f>VLOOKUP($B17,Mauritius!$A$6:$F$56,6, FALSE)</f>
        <v>1.00%</v>
      </c>
      <c r="AJ17" t="str">
        <f>VLOOKUP($B17,Morocco!$A$6:$F$56,6, FALSE)</f>
        <v>1.00%</v>
      </c>
      <c r="AK17" t="str">
        <f>VLOOKUP($B17,Mozambique!$A$6:$F$56,6, FALSE)</f>
        <v>1.00%</v>
      </c>
      <c r="AL17" t="str">
        <f>VLOOKUP($B17,Namibia!$A$6:$F$56,6, FALSE)</f>
        <v>1.00%</v>
      </c>
      <c r="AM17" t="str">
        <f>VLOOKUP($B17,Niger!$A$6:$F$56,6, FALSE)</f>
        <v>1.00%</v>
      </c>
      <c r="AN17" t="str">
        <f>VLOOKUP($B17,Nigeria!$A$6:$F$56,6, FALSE)</f>
        <v>1.00%</v>
      </c>
      <c r="AO17" t="str">
        <f>VLOOKUP($B17,Rwanda!$A$6:$F$56,6, FALSE)</f>
        <v>1.00%</v>
      </c>
      <c r="AP17" t="str">
        <f>VLOOKUP($B17,'Sao Tome and Principe'!$A$6:$F$56,6, FALSE)</f>
        <v>1.00%</v>
      </c>
      <c r="AQ17" t="str">
        <f>VLOOKUP($B17,Senegal!$A$6:$F$56,6, FALSE)</f>
        <v>1.00%</v>
      </c>
      <c r="AR17" t="str">
        <f>VLOOKUP($B17,Seychelles!$A$6:$F$56,6, FALSE)</f>
        <v>1.00%</v>
      </c>
      <c r="AS17" t="str">
        <f>VLOOKUP($B17,'Sierra Leone'!$A$6:$F$56,6, FALSE)</f>
        <v>1.00%</v>
      </c>
      <c r="AT17" t="str">
        <f>VLOOKUP($B17,Somalia!$A$6:$F$56,6, FALSE)</f>
        <v>1.00%</v>
      </c>
      <c r="AU17" t="str">
        <f>VLOOKUP($B17,'South Africa'!$A$6:$F$56,6, FALSE)</f>
        <v>1.00%</v>
      </c>
      <c r="AV17" t="str">
        <f>VLOOKUP($B17,'South Sudan'!$A$6:$F$56,6, FALSE)</f>
        <v>1.00%</v>
      </c>
      <c r="AW17" t="str">
        <f>VLOOKUP($B17,Sudan!$A$6:$F$56,6, FALSE)</f>
        <v>1.00%</v>
      </c>
      <c r="AX17" t="str">
        <f>VLOOKUP($B17,Swaziland!$A$6:$F$56,6, FALSE)</f>
        <v>1.00%</v>
      </c>
      <c r="AY17" t="str">
        <f>VLOOKUP($B17,'United Republic of Tanzania'!$A$6:$F$56,6, FALSE)</f>
        <v>1.00%</v>
      </c>
      <c r="AZ17" t="str">
        <f>VLOOKUP($B17,Togo!$A$6:$F$56,6, FALSE)</f>
        <v>1.00%</v>
      </c>
      <c r="BA17" t="str">
        <f>VLOOKUP($B17,Tunisia!$A$6:$F$56,6, FALSE)</f>
        <v>1.00%</v>
      </c>
      <c r="BB17" t="str">
        <f>VLOOKUP($B17,Uganda!$A$6:$F$56,6, FALSE)</f>
        <v>1.00%</v>
      </c>
      <c r="BC17" t="str">
        <f>VLOOKUP($B17,Zambia!$A$6:$F$56,6, FALSE)</f>
        <v>1.00%</v>
      </c>
      <c r="BD17" t="str">
        <f>VLOOKUP($B17,Zimbabwe!$A$6:$F$56,6, FALSE)</f>
        <v>1.00%</v>
      </c>
    </row>
    <row r="18" spans="2:56" x14ac:dyDescent="0.35">
      <c r="B18" s="1" t="s">
        <v>15</v>
      </c>
      <c r="C18" t="str">
        <f>VLOOKUP(B18,Algeria!$A$6:$F$56,6, FALSE)</f>
        <v>0%</v>
      </c>
      <c r="D18" t="str">
        <f>VLOOKUP(B18,Angola!$A$6:$F$56,6, FALSE)</f>
        <v>5.00%</v>
      </c>
      <c r="E18" t="str">
        <f>VLOOKUP($B18,Benin!$A$6:$F$56,6, FALSE)</f>
        <v>5.00%</v>
      </c>
      <c r="F18" t="str">
        <f>VLOOKUP($B18,Botswana!$A$6:$F$56,6, FALSE)</f>
        <v>5.00%</v>
      </c>
      <c r="G18" t="str">
        <f>VLOOKUP($B18,'Burkina Faso'!$A$6:$F$56,6, FALSE)</f>
        <v>5.00%</v>
      </c>
      <c r="H18" t="str">
        <f>VLOOKUP($B18,Burundi!$A$6:$F$56,6, FALSE)</f>
        <v>0%</v>
      </c>
      <c r="I18" t="str">
        <f>VLOOKUP($B18,'Cape Verde'!$A$6:$F$56,6, FALSE)</f>
        <v>5.00%</v>
      </c>
      <c r="J18" t="str">
        <f>VLOOKUP($B18,Cameroon!$A$6:$F$56,6, FALSE)</f>
        <v>5.00%</v>
      </c>
      <c r="K18" t="str">
        <f>VLOOKUP($B18,'Central African Republic'!$A$6:$F$56,6, FALSE)</f>
        <v>5.00%</v>
      </c>
      <c r="L18" t="str">
        <f>VLOOKUP($B18,Chad!$A$6:$F$56,6, FALSE)</f>
        <v>5.00%</v>
      </c>
      <c r="M18" t="str">
        <f>VLOOKUP($B18,Comoros!$A$6:$F$56,6, FALSE)</f>
        <v>0%</v>
      </c>
      <c r="N18" t="str">
        <f>VLOOKUP($B18,Congo!$A$6:$F$56,6, FALSE)</f>
        <v>5.00%</v>
      </c>
      <c r="O18" t="str">
        <f>VLOOKUP($B18,'Congo, Democratic Republic of'!$A$6:$F$56,6, FALSE)</f>
        <v>5.00%</v>
      </c>
      <c r="P18" t="str">
        <f>VLOOKUP($B18,'Cote d''Ivoire'!$A$6:$F$56,6, FALSE)</f>
        <v>5.00%</v>
      </c>
      <c r="Q18" t="str">
        <f>VLOOKUP($B18,Djibouti!$A$6:$F$56,6, FALSE)</f>
        <v>0%</v>
      </c>
      <c r="R18" t="e">
        <f>VLOOKUP($B18,Egypt!$A$6:$F$56,6, FALSE)</f>
        <v>#N/A</v>
      </c>
      <c r="S18" t="str">
        <f>VLOOKUP($B18,'Equatorial Guinea'!$A$6:$F$56,6, FALSE)</f>
        <v>5.00%</v>
      </c>
      <c r="T18" t="str">
        <f>VLOOKUP($B18,Eritrea!$A$6:$F$56,6, FALSE)</f>
        <v>1.00%</v>
      </c>
      <c r="U18" t="str">
        <f>VLOOKUP($B18,Ethiopia!$A$6:$F$56,6, FALSE)</f>
        <v>4.50%</v>
      </c>
      <c r="V18" t="str">
        <f>VLOOKUP($B18,Gabon!$A$6:$F$56,6, FALSE)</f>
        <v>5.00%</v>
      </c>
      <c r="W18" t="str">
        <f>VLOOKUP($B18,Gambia!$A$6:$F$56,6, FALSE)</f>
        <v>5.00%</v>
      </c>
      <c r="X18" t="str">
        <f>VLOOKUP($B18,Ghana!$A$6:$F$56,6, FALSE)</f>
        <v>5.00%</v>
      </c>
      <c r="Y18" t="str">
        <f>VLOOKUP($B18,Guinea!$A$6:$F$56,6, FALSE)</f>
        <v>5.00%</v>
      </c>
      <c r="Z18" t="str">
        <f>VLOOKUP($B18,'Guinea-Bissau'!$A$6:$F$56, 6, FALSE)</f>
        <v>5.00%</v>
      </c>
      <c r="AA18" t="str">
        <f>VLOOKUP($B18,Kenya!$A$6:$F$56,6, FALSE)</f>
        <v>0%</v>
      </c>
      <c r="AB18" t="str">
        <f>VLOOKUP($B18,Lesotho!$A$6:$F$56,6, FALSE)</f>
        <v>5.00%</v>
      </c>
      <c r="AC18" t="str">
        <f>VLOOKUP($B18,Liberia!$A$6:$F$56,6, FALSE)</f>
        <v>5.00%</v>
      </c>
      <c r="AD18" t="str">
        <f>VLOOKUP($B18,Libya!$A$6:$F$56,6, FALSE)</f>
        <v>0%</v>
      </c>
      <c r="AE18" t="str">
        <f>VLOOKUP($B18,Madagascar!$A$6:$F$56,6, FALSE)</f>
        <v>0%</v>
      </c>
      <c r="AF18" t="str">
        <f>VLOOKUP($B18,Malawi!$A$6:$F$56,6, FALSE)</f>
        <v>0%</v>
      </c>
      <c r="AG18" t="str">
        <f>VLOOKUP($B18,Mali!$A$6:$F$56,6, FALSE)</f>
        <v>5.00%</v>
      </c>
      <c r="AH18" t="str">
        <f>VLOOKUP($B18,Mauritania!$A$6:$F$56,6, FALSE)</f>
        <v>5.00%</v>
      </c>
      <c r="AI18" t="str">
        <f>VLOOKUP($B18,Mauritius!$A$6:$F$56,6, FALSE)</f>
        <v>0%</v>
      </c>
      <c r="AJ18" t="str">
        <f>VLOOKUP($B18,Morocco!$A$6:$F$56,6, FALSE)</f>
        <v>0%</v>
      </c>
      <c r="AK18" t="str">
        <f>VLOOKUP($B18,Mozambique!$A$6:$F$56,6, FALSE)</f>
        <v>5.00%</v>
      </c>
      <c r="AL18" t="str">
        <f>VLOOKUP($B18,Namibia!$A$6:$F$56,6, FALSE)</f>
        <v>5.00%</v>
      </c>
      <c r="AM18" t="str">
        <f>VLOOKUP($B18,Niger!$A$6:$F$56,6, FALSE)</f>
        <v>5.00%</v>
      </c>
      <c r="AN18" t="str">
        <f>VLOOKUP($B18,Nigeria!$A$6:$F$56,6, FALSE)</f>
        <v>5.00%</v>
      </c>
      <c r="AO18" t="str">
        <f>VLOOKUP($B18,Rwanda!$A$6:$F$56,6, FALSE)</f>
        <v>0%</v>
      </c>
      <c r="AP18" t="str">
        <f>VLOOKUP($B18,'Sao Tome and Principe'!$A$6:$F$56,6, FALSE)</f>
        <v>5.00%</v>
      </c>
      <c r="AQ18" t="str">
        <f>VLOOKUP($B18,Senegal!$A$6:$F$56,6, FALSE)</f>
        <v>5.00%</v>
      </c>
      <c r="AR18" t="str">
        <f>VLOOKUP($B18,Seychelles!$A$6:$F$56,6, FALSE)</f>
        <v>0%</v>
      </c>
      <c r="AS18" t="str">
        <f>VLOOKUP($B18,'Sierra Leone'!$A$6:$F$56,6, FALSE)</f>
        <v>5.00%</v>
      </c>
      <c r="AT18" t="str">
        <f>VLOOKUP($B18,Somalia!$A$6:$F$56,6, FALSE)</f>
        <v>5.00%</v>
      </c>
      <c r="AU18" t="str">
        <f>VLOOKUP($B18,'South Africa'!$A$6:$F$56,6, FALSE)</f>
        <v>5.00%</v>
      </c>
      <c r="AV18" t="e">
        <f>VLOOKUP($B18,'South Sudan'!$A$6:$F$56,6, FALSE)</f>
        <v>#N/A</v>
      </c>
      <c r="AW18" t="str">
        <f>VLOOKUP($B18,Sudan!$A$6:$F$56,6, FALSE)</f>
        <v>0%</v>
      </c>
      <c r="AX18" t="str">
        <f>VLOOKUP($B18,Swaziland!$A$6:$F$56,6, FALSE)</f>
        <v>5.00%</v>
      </c>
      <c r="AY18" t="str">
        <f>VLOOKUP($B18,'United Republic of Tanzania'!$A$6:$F$56,6, FALSE)</f>
        <v>5.00%</v>
      </c>
      <c r="AZ18" t="str">
        <f>VLOOKUP($B18,Togo!$A$6:$F$56,6, FALSE)</f>
        <v>5.00%</v>
      </c>
      <c r="BA18" t="str">
        <f>VLOOKUP($B18,Tunisia!$A$6:$F$56,6, FALSE)</f>
        <v>0%</v>
      </c>
      <c r="BB18" t="str">
        <f>VLOOKUP($B18,Uganda!$A$6:$F$56,6, FALSE)</f>
        <v>1.00%</v>
      </c>
      <c r="BC18" t="str">
        <f>VLOOKUP($B18,Zambia!$A$6:$F$56,6, FALSE)</f>
        <v>0%</v>
      </c>
      <c r="BD18" t="str">
        <f>VLOOKUP($B18,Zimbabwe!$A$6:$F$56,6, FALSE)</f>
        <v>0%</v>
      </c>
    </row>
    <row r="19" spans="2:56" x14ac:dyDescent="0.35">
      <c r="B19" s="1" t="s">
        <v>16</v>
      </c>
      <c r="C19" t="str">
        <f>VLOOKUP(B19,Algeria!$A$6:$F$56,6, FALSE)</f>
        <v>5.00%</v>
      </c>
      <c r="D19" t="str">
        <f>VLOOKUP(B19,Angola!$A$6:$F$56,6, FALSE)</f>
        <v>5.00%</v>
      </c>
      <c r="E19" t="str">
        <f>VLOOKUP($B19,Benin!$A$6:$F$56,6, FALSE)</f>
        <v>5.00%</v>
      </c>
      <c r="F19" t="str">
        <f>VLOOKUP($B19,Botswana!$A$6:$F$56,6, FALSE)</f>
        <v>5.00%</v>
      </c>
      <c r="G19" t="str">
        <f>VLOOKUP($B19,'Burkina Faso'!$A$6:$F$56,6, FALSE)</f>
        <v>5.00%</v>
      </c>
      <c r="H19" t="str">
        <f>VLOOKUP($B19,Burundi!$A$6:$F$56,6, FALSE)</f>
        <v>5.00%</v>
      </c>
      <c r="I19" t="str">
        <f>VLOOKUP($B19,'Cape Verde'!$A$6:$F$56,6, FALSE)</f>
        <v>5.00%</v>
      </c>
      <c r="J19" t="str">
        <f>VLOOKUP($B19,Cameroon!$A$6:$F$56,6, FALSE)</f>
        <v>0%</v>
      </c>
      <c r="K19" t="str">
        <f>VLOOKUP($B19,'Central African Republic'!$A$6:$F$56,6, FALSE)</f>
        <v>0%</v>
      </c>
      <c r="L19" t="str">
        <f>VLOOKUP($B19,Chad!$A$6:$F$56,6, FALSE)</f>
        <v>0%</v>
      </c>
      <c r="M19" t="str">
        <f>VLOOKUP($B19,Comoros!$A$6:$F$56,6, FALSE)</f>
        <v>5.00%</v>
      </c>
      <c r="N19" t="str">
        <f>VLOOKUP($B19,Congo!$A$6:$F$56,6, FALSE)</f>
        <v>0%</v>
      </c>
      <c r="O19" t="str">
        <f>VLOOKUP($B19,'Congo, Democratic Republic of'!$A$6:$F$56,6, FALSE)</f>
        <v>5.00%</v>
      </c>
      <c r="P19" t="str">
        <f>VLOOKUP($B19,'Cote d''Ivoire'!$A$6:$F$56,6, FALSE)</f>
        <v>5.00%</v>
      </c>
      <c r="Q19" t="str">
        <f>VLOOKUP($B19,Djibouti!$A$6:$F$56,6, FALSE)</f>
        <v>5.00%</v>
      </c>
      <c r="R19" t="str">
        <f>VLOOKUP($B19,Egypt!$A$6:$F$56,6, FALSE)</f>
        <v>5.00%</v>
      </c>
      <c r="S19" t="e">
        <f>VLOOKUP($B19,'Equatorial Guinea'!$A$6:$F$56,6, FALSE)</f>
        <v>#N/A</v>
      </c>
      <c r="T19" t="str">
        <f>VLOOKUP($B19,Eritrea!$A$6:$F$56,6, FALSE)</f>
        <v>5.00%</v>
      </c>
      <c r="U19" t="str">
        <f>VLOOKUP($B19,Ethiopia!$A$6:$F$56,6, FALSE)</f>
        <v>5.00%</v>
      </c>
      <c r="V19" t="str">
        <f>VLOOKUP($B19,Gabon!$A$6:$F$56,6, FALSE)</f>
        <v>0%</v>
      </c>
      <c r="W19" t="str">
        <f>VLOOKUP($B19,Gambia!$A$6:$F$56,6, FALSE)</f>
        <v>5.00%</v>
      </c>
      <c r="X19" t="str">
        <f>VLOOKUP($B19,Ghana!$A$6:$F$56,6, FALSE)</f>
        <v>5.00%</v>
      </c>
      <c r="Y19" t="str">
        <f>VLOOKUP($B19,Guinea!$A$6:$F$56,6, FALSE)</f>
        <v>5.00%</v>
      </c>
      <c r="Z19" t="str">
        <f>VLOOKUP($B19,'Guinea-Bissau'!$A$6:$F$56, 6, FALSE)</f>
        <v>5.00%</v>
      </c>
      <c r="AA19" t="str">
        <f>VLOOKUP($B19,Kenya!$A$6:$F$56,6, FALSE)</f>
        <v>5.00%</v>
      </c>
      <c r="AB19" t="str">
        <f>VLOOKUP($B19,Lesotho!$A$6:$F$56,6, FALSE)</f>
        <v>5.00%</v>
      </c>
      <c r="AC19" t="str">
        <f>VLOOKUP($B19,Liberia!$A$6:$F$56,6, FALSE)</f>
        <v>5.00%</v>
      </c>
      <c r="AD19" t="str">
        <f>VLOOKUP($B19,Libya!$A$6:$F$56,6, FALSE)</f>
        <v>5.00%</v>
      </c>
      <c r="AE19" t="str">
        <f>VLOOKUP($B19,Madagascar!$A$6:$F$56,6, FALSE)</f>
        <v>5.00%</v>
      </c>
      <c r="AF19" t="str">
        <f>VLOOKUP($B19,Malawi!$A$6:$F$56,6, FALSE)</f>
        <v>5.00%</v>
      </c>
      <c r="AG19" t="str">
        <f>VLOOKUP($B19,Mali!$A$6:$F$56,6, FALSE)</f>
        <v>5.00%</v>
      </c>
      <c r="AH19" t="str">
        <f>VLOOKUP($B19,Mauritania!$A$6:$F$56,6, FALSE)</f>
        <v>5.00%</v>
      </c>
      <c r="AI19" t="str">
        <f>VLOOKUP($B19,Mauritius!$A$6:$F$56,6, FALSE)</f>
        <v>5.00%</v>
      </c>
      <c r="AJ19" t="str">
        <f>VLOOKUP($B19,Morocco!$A$6:$F$56,6, FALSE)</f>
        <v>5.00%</v>
      </c>
      <c r="AK19" t="str">
        <f>VLOOKUP($B19,Mozambique!$A$6:$F$56,6, FALSE)</f>
        <v>5.00%</v>
      </c>
      <c r="AL19" t="str">
        <f>VLOOKUP($B19,Namibia!$A$6:$F$56,6, FALSE)</f>
        <v>5.00%</v>
      </c>
      <c r="AM19" t="str">
        <f>VLOOKUP($B19,Niger!$A$6:$F$56,6, FALSE)</f>
        <v>5.00%</v>
      </c>
      <c r="AN19" t="str">
        <f>VLOOKUP($B19,Nigeria!$A$6:$F$56,6, FALSE)</f>
        <v>5.00%</v>
      </c>
      <c r="AO19" t="str">
        <f>VLOOKUP($B19,Rwanda!$A$6:$F$56,6, FALSE)</f>
        <v>5.00%</v>
      </c>
      <c r="AP19" t="str">
        <f>VLOOKUP($B19,'Sao Tome and Principe'!$A$6:$F$56,6, FALSE)</f>
        <v>5.00%</v>
      </c>
      <c r="AQ19" t="str">
        <f>VLOOKUP($B19,Senegal!$A$6:$F$56,6, FALSE)</f>
        <v>5.00%</v>
      </c>
      <c r="AR19" t="str">
        <f>VLOOKUP($B19,Seychelles!$A$6:$F$56,6, FALSE)</f>
        <v>5.00%</v>
      </c>
      <c r="AS19" t="str">
        <f>VLOOKUP($B19,'Sierra Leone'!$A$6:$F$56,6, FALSE)</f>
        <v>5.00%</v>
      </c>
      <c r="AT19" t="str">
        <f>VLOOKUP($B19,Somalia!$A$6:$F$56,6, FALSE)</f>
        <v>5.00%</v>
      </c>
      <c r="AU19" t="str">
        <f>VLOOKUP($B19,'South Africa'!$A$6:$F$56,6, FALSE)</f>
        <v>5.00%</v>
      </c>
      <c r="AV19" t="e">
        <f>VLOOKUP($B19,'South Sudan'!$A$6:$F$56,6, FALSE)</f>
        <v>#N/A</v>
      </c>
      <c r="AW19" t="str">
        <f>VLOOKUP($B19,Sudan!$A$6:$F$56,6, FALSE)</f>
        <v>5.00%</v>
      </c>
      <c r="AX19" t="str">
        <f>VLOOKUP($B19,Swaziland!$A$6:$F$56,6, FALSE)</f>
        <v>5.00%</v>
      </c>
      <c r="AY19" t="str">
        <f>VLOOKUP($B19,'United Republic of Tanzania'!$A$6:$F$56,6, FALSE)</f>
        <v>5.00%</v>
      </c>
      <c r="AZ19" t="str">
        <f>VLOOKUP($B19,Togo!$A$6:$F$56,6, FALSE)</f>
        <v>5.00%</v>
      </c>
      <c r="BA19" t="str">
        <f>VLOOKUP($B19,Tunisia!$A$6:$F$56,6, FALSE)</f>
        <v>5.00%</v>
      </c>
      <c r="BB19" t="str">
        <f>VLOOKUP($B19,Uganda!$A$6:$F$56,6, FALSE)</f>
        <v>5.00%</v>
      </c>
      <c r="BC19" t="str">
        <f>VLOOKUP($B19,Zambia!$A$6:$F$56,6, FALSE)</f>
        <v>5.00%</v>
      </c>
      <c r="BD19" t="str">
        <f>VLOOKUP($B19,Zimbabwe!$A$6:$F$56,6, FALSE)</f>
        <v>5.00%</v>
      </c>
    </row>
    <row r="20" spans="2:56" x14ac:dyDescent="0.35">
      <c r="B20" s="1" t="s">
        <v>17</v>
      </c>
      <c r="C20" t="str">
        <f>VLOOKUP(B20,Algeria!$A$6:$F$56,6, FALSE)</f>
        <v>2.00%</v>
      </c>
      <c r="D20" t="str">
        <f>VLOOKUP(B20,Angola!$A$6:$F$56,6, FALSE)</f>
        <v>2.00%</v>
      </c>
      <c r="E20" t="str">
        <f>VLOOKUP($B20,Benin!$A$6:$F$56,6, FALSE)</f>
        <v>2.00%</v>
      </c>
      <c r="F20" t="str">
        <f>VLOOKUP($B20,Botswana!$A$6:$F$56,6, FALSE)</f>
        <v>2.00%</v>
      </c>
      <c r="G20" t="str">
        <f>VLOOKUP($B20,'Burkina Faso'!$A$6:$F$56,6, FALSE)</f>
        <v>2.00%</v>
      </c>
      <c r="H20" t="str">
        <f>VLOOKUP($B20,Burundi!$A$6:$F$56,6, FALSE)</f>
        <v>0.40%</v>
      </c>
      <c r="I20" t="str">
        <f>VLOOKUP($B20,'Cape Verde'!$A$6:$F$56,6, FALSE)</f>
        <v>2.00%</v>
      </c>
      <c r="J20" t="str">
        <f>VLOOKUP($B20,Cameroon!$A$6:$F$56,6, FALSE)</f>
        <v>2.00%</v>
      </c>
      <c r="K20" t="str">
        <f>VLOOKUP($B20,'Central African Republic'!$A$6:$F$56,6, FALSE)</f>
        <v>2.00%</v>
      </c>
      <c r="L20" t="str">
        <f>VLOOKUP($B20,Chad!$A$6:$F$56,6, FALSE)</f>
        <v>2.00%</v>
      </c>
      <c r="M20" t="str">
        <f>VLOOKUP($B20,Comoros!$A$6:$F$56,6, FALSE)</f>
        <v>2.00%</v>
      </c>
      <c r="N20" t="str">
        <f>VLOOKUP($B20,Congo!$A$6:$F$56,6, FALSE)</f>
        <v>2.00%</v>
      </c>
      <c r="O20" t="str">
        <f>VLOOKUP($B20,'Congo, Democratic Republic of'!$A$6:$F$56,6, FALSE)</f>
        <v>2.00%</v>
      </c>
      <c r="P20" t="str">
        <f>VLOOKUP($B20,'Cote d''Ivoire'!$A$6:$F$56,6, FALSE)</f>
        <v>2.00%</v>
      </c>
      <c r="Q20" t="str">
        <f>VLOOKUP($B20,Djibouti!$A$6:$F$56,6, FALSE)</f>
        <v>0.40%</v>
      </c>
      <c r="R20" t="str">
        <f>VLOOKUP($B20,Egypt!$A$6:$F$56,6, FALSE)</f>
        <v>0.40%</v>
      </c>
      <c r="S20" t="str">
        <f>VLOOKUP($B20,'Equatorial Guinea'!$A$6:$F$56,6, FALSE)</f>
        <v>2.00%</v>
      </c>
      <c r="T20" t="e">
        <f>VLOOKUP($B20,Eritrea!$A$6:$F$56,6, FALSE)</f>
        <v>#N/A</v>
      </c>
      <c r="U20" t="str">
        <f>VLOOKUP($B20,Ethiopia!$A$6:$F$56,6, FALSE)</f>
        <v>2.00%</v>
      </c>
      <c r="V20" t="str">
        <f>VLOOKUP($B20,Gabon!$A$6:$F$56,6, FALSE)</f>
        <v>2.00%</v>
      </c>
      <c r="W20" t="str">
        <f>VLOOKUP($B20,Gambia!$A$6:$F$56,6, FALSE)</f>
        <v>2.00%</v>
      </c>
      <c r="X20" t="str">
        <f>VLOOKUP($B20,Ghana!$A$6:$F$56,6, FALSE)</f>
        <v>2.00%</v>
      </c>
      <c r="Y20" t="str">
        <f>VLOOKUP($B20,Guinea!$A$6:$F$56,6, FALSE)</f>
        <v>2.00%</v>
      </c>
      <c r="Z20" t="str">
        <f>VLOOKUP($B20,'Guinea-Bissau'!$A$6:$F$56, 6, FALSE)</f>
        <v>2.00%</v>
      </c>
      <c r="AA20" t="str">
        <f>VLOOKUP($B20,Kenya!$A$6:$F$56,6, FALSE)</f>
        <v>0.40%</v>
      </c>
      <c r="AB20" t="str">
        <f>VLOOKUP($B20,Lesotho!$A$6:$F$56,6, FALSE)</f>
        <v>2.00%</v>
      </c>
      <c r="AC20" t="str">
        <f>VLOOKUP($B20,Liberia!$A$6:$F$56,6, FALSE)</f>
        <v>2.00%</v>
      </c>
      <c r="AD20" t="str">
        <f>VLOOKUP($B20,Libya!$A$6:$F$56,6, FALSE)</f>
        <v>2.00%</v>
      </c>
      <c r="AE20" t="str">
        <f>VLOOKUP($B20,Madagascar!$A$6:$F$56,6, FALSE)</f>
        <v>0.40%</v>
      </c>
      <c r="AF20" t="str">
        <f>VLOOKUP($B20,Malawi!$A$6:$F$56,6, FALSE)</f>
        <v>0.40%</v>
      </c>
      <c r="AG20" t="str">
        <f>VLOOKUP($B20,Mali!$A$6:$F$56,6, FALSE)</f>
        <v>2.00%</v>
      </c>
      <c r="AH20" t="str">
        <f>VLOOKUP($B20,Mauritania!$A$6:$F$56,6, FALSE)</f>
        <v>2.00%</v>
      </c>
      <c r="AI20" t="str">
        <f>VLOOKUP($B20,Mauritius!$A$6:$F$56,6, FALSE)</f>
        <v>0.40%</v>
      </c>
      <c r="AJ20" t="str">
        <f>VLOOKUP($B20,Morocco!$A$6:$F$56,6, FALSE)</f>
        <v>2.00%</v>
      </c>
      <c r="AK20" t="str">
        <f>VLOOKUP($B20,Mozambique!$A$6:$F$56,6, FALSE)</f>
        <v>2.00%</v>
      </c>
      <c r="AL20" t="str">
        <f>VLOOKUP($B20,Namibia!$A$6:$F$56,6, FALSE)</f>
        <v>2.00%</v>
      </c>
      <c r="AM20" t="str">
        <f>VLOOKUP($B20,Niger!$A$6:$F$56,6, FALSE)</f>
        <v>2.00%</v>
      </c>
      <c r="AN20" t="str">
        <f>VLOOKUP($B20,Nigeria!$A$6:$F$56,6, FALSE)</f>
        <v>2.00%</v>
      </c>
      <c r="AO20" t="str">
        <f>VLOOKUP($B20,Rwanda!$A$6:$F$56,6, FALSE)</f>
        <v>0.40%</v>
      </c>
      <c r="AP20" t="str">
        <f>VLOOKUP($B20,'Sao Tome and Principe'!$A$6:$F$56,6, FALSE)</f>
        <v>2.00%</v>
      </c>
      <c r="AQ20" t="str">
        <f>VLOOKUP($B20,Senegal!$A$6:$F$56,6, FALSE)</f>
        <v>2.00%</v>
      </c>
      <c r="AR20" t="str">
        <f>VLOOKUP($B20,Seychelles!$A$6:$F$56,6, FALSE)</f>
        <v>2.00%</v>
      </c>
      <c r="AS20" t="str">
        <f>VLOOKUP($B20,'Sierra Leone'!$A$6:$F$56,6, FALSE)</f>
        <v>2.00%</v>
      </c>
      <c r="AT20" t="str">
        <f>VLOOKUP($B20,Somalia!$A$6:$F$56,6, FALSE)</f>
        <v>2.00%</v>
      </c>
      <c r="AU20" t="str">
        <f>VLOOKUP($B20,'South Africa'!$A$6:$F$56,6, FALSE)</f>
        <v>2.00%</v>
      </c>
      <c r="AV20" t="e">
        <f>VLOOKUP($B20,'South Sudan'!$A$6:$F$56,6, FALSE)</f>
        <v>#N/A</v>
      </c>
      <c r="AW20" t="str">
        <f>VLOOKUP($B20,Sudan!$A$6:$F$56,6, FALSE)</f>
        <v>0.40%</v>
      </c>
      <c r="AX20" t="str">
        <f>VLOOKUP($B20,Swaziland!$A$6:$F$56,6, FALSE)</f>
        <v>2.00%</v>
      </c>
      <c r="AY20" t="str">
        <f>VLOOKUP($B20,'United Republic of Tanzania'!$A$6:$F$56,6, FALSE)</f>
        <v>2.00%</v>
      </c>
      <c r="AZ20" t="str">
        <f>VLOOKUP($B20,Togo!$A$6:$F$56,6, FALSE)</f>
        <v>2.00%</v>
      </c>
      <c r="BA20" t="str">
        <f>VLOOKUP($B20,Tunisia!$A$6:$F$56,6, FALSE)</f>
        <v>2.00%</v>
      </c>
      <c r="BB20" t="str">
        <f>VLOOKUP($B20,Uganda!$A$6:$F$56,6, FALSE)</f>
        <v>0.40%</v>
      </c>
      <c r="BC20" t="str">
        <f>VLOOKUP($B20,Zambia!$A$6:$F$56,6, FALSE)</f>
        <v>0.40%</v>
      </c>
      <c r="BD20" t="str">
        <f>VLOOKUP($B20,Zimbabwe!$A$6:$F$56,6, FALSE)</f>
        <v>0.40%</v>
      </c>
    </row>
    <row r="21" spans="2:56" x14ac:dyDescent="0.35">
      <c r="B21" s="1" t="s">
        <v>18</v>
      </c>
      <c r="C21" t="str">
        <f>VLOOKUP(B21,Algeria!$A$6:$F$56,6, FALSE)</f>
        <v>2.50%</v>
      </c>
      <c r="D21" t="str">
        <f>VLOOKUP(B21,Angola!$A$6:$F$56,6, FALSE)</f>
        <v>2.50%</v>
      </c>
      <c r="E21" t="str">
        <f>VLOOKUP($B21,Benin!$A$6:$F$56,6, FALSE)</f>
        <v>2.50%</v>
      </c>
      <c r="F21" t="str">
        <f>VLOOKUP($B21,Botswana!$A$6:$F$56,6, FALSE)</f>
        <v>2.50%</v>
      </c>
      <c r="G21" t="str">
        <f>VLOOKUP($B21,'Burkina Faso'!$A$6:$F$56,6, FALSE)</f>
        <v>2.50%</v>
      </c>
      <c r="H21" t="str">
        <f>VLOOKUP($B21,Burundi!$A$6:$F$56,6, FALSE)</f>
        <v>2.25%</v>
      </c>
      <c r="I21" t="str">
        <f>VLOOKUP($B21,'Cape Verde'!$A$6:$F$56,6, FALSE)</f>
        <v>2.50%</v>
      </c>
      <c r="J21" t="str">
        <f>VLOOKUP($B21,Cameroon!$A$6:$F$56,6, FALSE)</f>
        <v>2.50%</v>
      </c>
      <c r="K21" t="str">
        <f>VLOOKUP($B21,'Central African Republic'!$A$6:$F$56,6, FALSE)</f>
        <v>2.50%</v>
      </c>
      <c r="L21" t="str">
        <f>VLOOKUP($B21,Chad!$A$6:$F$56,6, FALSE)</f>
        <v>2.50%</v>
      </c>
      <c r="M21" t="str">
        <f>VLOOKUP($B21,Comoros!$A$6:$F$56,6, FALSE)</f>
        <v>2.25%</v>
      </c>
      <c r="N21" t="str">
        <f>VLOOKUP($B21,Congo!$A$6:$F$56,6, FALSE)</f>
        <v>2.50%</v>
      </c>
      <c r="O21" t="str">
        <f>VLOOKUP($B21,'Congo, Democratic Republic of'!$A$6:$F$56,6, FALSE)</f>
        <v>2.50%</v>
      </c>
      <c r="P21" t="str">
        <f>VLOOKUP($B21,'Cote d''Ivoire'!$A$6:$F$56,6, FALSE)</f>
        <v>2.50%</v>
      </c>
      <c r="Q21" t="str">
        <f>VLOOKUP($B21,Djibouti!$A$6:$F$56,6, FALSE)</f>
        <v>2.25%</v>
      </c>
      <c r="R21" t="str">
        <f>VLOOKUP($B21,Egypt!$A$6:$F$56,6, FALSE)</f>
        <v>2.25%</v>
      </c>
      <c r="S21" t="str">
        <f>VLOOKUP($B21,'Equatorial Guinea'!$A$6:$F$56,6, FALSE)</f>
        <v>2.50%</v>
      </c>
      <c r="T21" t="str">
        <f>VLOOKUP($B21,Eritrea!$A$6:$F$56,6, FALSE)</f>
        <v>2.25%</v>
      </c>
      <c r="U21" t="e">
        <f>VLOOKUP($B21,Ethiopia!$A$6:$F$56,6, FALSE)</f>
        <v>#N/A</v>
      </c>
      <c r="V21" t="str">
        <f>VLOOKUP($B21,Gabon!$A$6:$F$56,6, FALSE)</f>
        <v>2.50%</v>
      </c>
      <c r="W21" t="str">
        <f>VLOOKUP($B21,Gambia!$A$6:$F$56,6, FALSE)</f>
        <v>2.50%</v>
      </c>
      <c r="X21" t="str">
        <f>VLOOKUP($B21,Ghana!$A$6:$F$56,6, FALSE)</f>
        <v>2.50%</v>
      </c>
      <c r="Y21" t="str">
        <f>VLOOKUP($B21,Guinea!$A$6:$F$56,6, FALSE)</f>
        <v>2.50%</v>
      </c>
      <c r="Z21" t="str">
        <f>VLOOKUP($B21,'Guinea-Bissau'!$A$6:$F$56, 6, FALSE)</f>
        <v>2.50%</v>
      </c>
      <c r="AA21" t="str">
        <f>VLOOKUP($B21,Kenya!$A$6:$F$56,6, FALSE)</f>
        <v>2.25%</v>
      </c>
      <c r="AB21" t="str">
        <f>VLOOKUP($B21,Lesotho!$A$6:$F$56,6, FALSE)</f>
        <v>2.50%</v>
      </c>
      <c r="AC21" t="str">
        <f>VLOOKUP($B21,Liberia!$A$6:$F$56,6, FALSE)</f>
        <v>2.50%</v>
      </c>
      <c r="AD21" t="str">
        <f>VLOOKUP($B21,Libya!$A$6:$F$56,6, FALSE)</f>
        <v>2.25%</v>
      </c>
      <c r="AE21" t="str">
        <f>VLOOKUP($B21,Madagascar!$A$6:$F$56,6, FALSE)</f>
        <v>2.25%</v>
      </c>
      <c r="AF21" t="str">
        <f>VLOOKUP($B21,Malawi!$A$6:$F$56,6, FALSE)</f>
        <v>2.25%</v>
      </c>
      <c r="AG21" t="str">
        <f>VLOOKUP($B21,Mali!$A$6:$F$56,6, FALSE)</f>
        <v>2.50%</v>
      </c>
      <c r="AH21" t="str">
        <f>VLOOKUP($B21,Mauritania!$A$6:$F$56,6, FALSE)</f>
        <v>2.50%</v>
      </c>
      <c r="AI21" t="str">
        <f>VLOOKUP($B21,Mauritius!$A$6:$F$56,6, FALSE)</f>
        <v>2.25%</v>
      </c>
      <c r="AJ21" t="str">
        <f>VLOOKUP($B21,Morocco!$A$6:$F$56,6, FALSE)</f>
        <v>2.50%</v>
      </c>
      <c r="AK21" t="str">
        <f>VLOOKUP($B21,Mozambique!$A$6:$F$56,6, FALSE)</f>
        <v>2.50%</v>
      </c>
      <c r="AL21" t="str">
        <f>VLOOKUP($B21,Namibia!$A$6:$F$56,6, FALSE)</f>
        <v>2.50%</v>
      </c>
      <c r="AM21" t="str">
        <f>VLOOKUP($B21,Niger!$A$6:$F$56,6, FALSE)</f>
        <v>2.50%</v>
      </c>
      <c r="AN21" t="str">
        <f>VLOOKUP($B21,Nigeria!$A$6:$F$56,6, FALSE)</f>
        <v>2.50%</v>
      </c>
      <c r="AO21" t="str">
        <f>VLOOKUP($B21,Rwanda!$A$6:$F$56,6, FALSE)</f>
        <v>2.25%</v>
      </c>
      <c r="AP21" t="str">
        <f>VLOOKUP($B21,'Sao Tome and Principe'!$A$6:$F$56,6, FALSE)</f>
        <v>2.50%</v>
      </c>
      <c r="AQ21" t="str">
        <f>VLOOKUP($B21,Senegal!$A$6:$F$56,6, FALSE)</f>
        <v>2.50%</v>
      </c>
      <c r="AR21" t="str">
        <f>VLOOKUP($B21,Seychelles!$A$6:$F$56,6, FALSE)</f>
        <v>2.25%</v>
      </c>
      <c r="AS21" t="str">
        <f>VLOOKUP($B21,'Sierra Leone'!$A$6:$F$56,6, FALSE)</f>
        <v>2.50%</v>
      </c>
      <c r="AT21" t="str">
        <f>VLOOKUP($B21,Somalia!$A$6:$F$56,6, FALSE)</f>
        <v>2.50%</v>
      </c>
      <c r="AU21" t="str">
        <f>VLOOKUP($B21,'South Africa'!$A$6:$F$56,6, FALSE)</f>
        <v>2.50%</v>
      </c>
      <c r="AV21" t="str">
        <f>VLOOKUP($B21,'South Sudan'!$A$6:$F$56,6, FALSE)</f>
        <v>2.50%</v>
      </c>
      <c r="AW21" t="str">
        <f>VLOOKUP($B21,Sudan!$A$6:$F$56,6, FALSE)</f>
        <v>2.25%</v>
      </c>
      <c r="AX21" t="str">
        <f>VLOOKUP($B21,Swaziland!$A$6:$F$56,6, FALSE)</f>
        <v>2.50%</v>
      </c>
      <c r="AY21" t="str">
        <f>VLOOKUP($B21,'United Republic of Tanzania'!$A$6:$F$56,6, FALSE)</f>
        <v>2.50%</v>
      </c>
      <c r="AZ21" t="str">
        <f>VLOOKUP($B21,Togo!$A$6:$F$56,6, FALSE)</f>
        <v>2.50%</v>
      </c>
      <c r="BA21" t="str">
        <f>VLOOKUP($B21,Tunisia!$A$6:$F$56,6, FALSE)</f>
        <v>2.50%</v>
      </c>
      <c r="BB21" t="str">
        <f>VLOOKUP($B21,Uganda!$A$6:$F$56,6, FALSE)</f>
        <v>2.25%</v>
      </c>
      <c r="BC21" t="str">
        <f>VLOOKUP($B21,Zambia!$A$6:$F$56,6, FALSE)</f>
        <v>2.25%</v>
      </c>
      <c r="BD21" t="str">
        <f>VLOOKUP($B21,Zimbabwe!$A$6:$F$56,6, FALSE)</f>
        <v>2.25%</v>
      </c>
    </row>
    <row r="22" spans="2:56" x14ac:dyDescent="0.35">
      <c r="B22" s="1" t="s">
        <v>19</v>
      </c>
      <c r="C22" t="str">
        <f>VLOOKUP(B22,Algeria!$A$6:$F$56,6, FALSE)</f>
        <v>5.00%</v>
      </c>
      <c r="D22" t="str">
        <f>VLOOKUP(B22,Angola!$A$6:$F$56,6, FALSE)</f>
        <v>5.00%</v>
      </c>
      <c r="E22" t="str">
        <f>VLOOKUP($B22,Benin!$A$6:$F$56,6, FALSE)</f>
        <v>5.00%</v>
      </c>
      <c r="F22" t="str">
        <f>VLOOKUP($B22,Botswana!$A$6:$F$56,6, FALSE)</f>
        <v>5.00%</v>
      </c>
      <c r="G22" t="str">
        <f>VLOOKUP($B22,'Burkina Faso'!$A$6:$F$56,6, FALSE)</f>
        <v>5.00%</v>
      </c>
      <c r="H22" t="str">
        <f>VLOOKUP($B22,Burundi!$A$6:$F$56,6, FALSE)</f>
        <v>5.00%</v>
      </c>
      <c r="I22" t="str">
        <f>VLOOKUP($B22,'Cape Verde'!$A$6:$F$56,6, FALSE)</f>
        <v>5.00%</v>
      </c>
      <c r="J22" t="str">
        <f>VLOOKUP($B22,Cameroon!$A$6:$F$56,6, FALSE)</f>
        <v>0%</v>
      </c>
      <c r="K22" t="str">
        <f>VLOOKUP($B22,'Central African Republic'!$A$6:$F$56,6, FALSE)</f>
        <v>0%</v>
      </c>
      <c r="L22" t="str">
        <f>VLOOKUP($B22,Chad!$A$6:$F$56,6, FALSE)</f>
        <v>0%</v>
      </c>
      <c r="M22" t="str">
        <f>VLOOKUP($B22,Comoros!$A$6:$F$56,6, FALSE)</f>
        <v>5.00%</v>
      </c>
      <c r="N22" t="str">
        <f>VLOOKUP($B22,Congo!$A$6:$F$56,6, FALSE)</f>
        <v>0%</v>
      </c>
      <c r="O22" t="str">
        <f>VLOOKUP($B22,'Congo, Democratic Republic of'!$A$6:$F$56,6, FALSE)</f>
        <v>5.00%</v>
      </c>
      <c r="P22" t="str">
        <f>VLOOKUP($B22,'Cote d''Ivoire'!$A$6:$F$56,6, FALSE)</f>
        <v>5.00%</v>
      </c>
      <c r="Q22" t="str">
        <f>VLOOKUP($B22,Djibouti!$A$6:$F$56,6, FALSE)</f>
        <v>5.00%</v>
      </c>
      <c r="R22" t="str">
        <f>VLOOKUP($B22,Egypt!$A$6:$F$56,6, FALSE)</f>
        <v>5.00%</v>
      </c>
      <c r="S22" t="str">
        <f>VLOOKUP($B22,'Equatorial Guinea'!$A$6:$F$56,6, FALSE)</f>
        <v>0%</v>
      </c>
      <c r="T22" t="str">
        <f>VLOOKUP($B22,Eritrea!$A$6:$F$56,6, FALSE)</f>
        <v>5.00%</v>
      </c>
      <c r="U22" t="str">
        <f>VLOOKUP($B22,Ethiopia!$A$6:$F$56,6, FALSE)</f>
        <v>5.00%</v>
      </c>
      <c r="V22" t="e">
        <f>VLOOKUP($B22,Gabon!$A$6:$F$56,6, FALSE)</f>
        <v>#N/A</v>
      </c>
      <c r="W22" t="str">
        <f>VLOOKUP($B22,Gambia!$A$6:$F$56,6, FALSE)</f>
        <v>5.00%</v>
      </c>
      <c r="X22" t="str">
        <f>VLOOKUP($B22,Ghana!$A$6:$F$56,6, FALSE)</f>
        <v>5.00%</v>
      </c>
      <c r="Y22" t="str">
        <f>VLOOKUP($B22,Guinea!$A$6:$F$56,6, FALSE)</f>
        <v>5.00%</v>
      </c>
      <c r="Z22" t="str">
        <f>VLOOKUP($B22,'Guinea-Bissau'!$A$6:$F$56, 6, FALSE)</f>
        <v>5.00%</v>
      </c>
      <c r="AA22" t="str">
        <f>VLOOKUP($B22,Kenya!$A$6:$F$56,6, FALSE)</f>
        <v>5.00%</v>
      </c>
      <c r="AB22" t="str">
        <f>VLOOKUP($B22,Lesotho!$A$6:$F$56,6, FALSE)</f>
        <v>5.00%</v>
      </c>
      <c r="AC22" t="str">
        <f>VLOOKUP($B22,Liberia!$A$6:$F$56,6, FALSE)</f>
        <v>5.00%</v>
      </c>
      <c r="AD22" t="str">
        <f>VLOOKUP($B22,Libya!$A$6:$F$56,6, FALSE)</f>
        <v>5.00%</v>
      </c>
      <c r="AE22" t="str">
        <f>VLOOKUP($B22,Madagascar!$A$6:$F$56,6, FALSE)</f>
        <v>5.00%</v>
      </c>
      <c r="AF22" t="str">
        <f>VLOOKUP($B22,Malawi!$A$6:$F$56,6, FALSE)</f>
        <v>5.00%</v>
      </c>
      <c r="AG22" t="str">
        <f>VLOOKUP($B22,Mali!$A$6:$F$56,6, FALSE)</f>
        <v>5.00%</v>
      </c>
      <c r="AH22" t="str">
        <f>VLOOKUP($B22,Mauritania!$A$6:$F$56,6, FALSE)</f>
        <v>5.00%</v>
      </c>
      <c r="AI22" t="str">
        <f>VLOOKUP($B22,Mauritius!$A$6:$F$56,6, FALSE)</f>
        <v>5.00%</v>
      </c>
      <c r="AJ22" t="str">
        <f>VLOOKUP($B22,Morocco!$A$6:$F$56,6, FALSE)</f>
        <v>5.00%</v>
      </c>
      <c r="AK22" t="str">
        <f>VLOOKUP($B22,Mozambique!$A$6:$F$56,6, FALSE)</f>
        <v>5.00%</v>
      </c>
      <c r="AL22" t="str">
        <f>VLOOKUP($B22,Namibia!$A$6:$F$56,6, FALSE)</f>
        <v>5.00%</v>
      </c>
      <c r="AM22" t="str">
        <f>VLOOKUP($B22,Niger!$A$6:$F$56,6, FALSE)</f>
        <v>5.00%</v>
      </c>
      <c r="AN22" t="str">
        <f>VLOOKUP($B22,Nigeria!$A$6:$F$56,6, FALSE)</f>
        <v>5.00%</v>
      </c>
      <c r="AO22" t="str">
        <f>VLOOKUP($B22,Rwanda!$A$6:$F$56,6, FALSE)</f>
        <v>5.00%</v>
      </c>
      <c r="AP22" t="str">
        <f>VLOOKUP($B22,'Sao Tome and Principe'!$A$6:$F$56,6, FALSE)</f>
        <v>5.00%</v>
      </c>
      <c r="AQ22" t="str">
        <f>VLOOKUP($B22,Senegal!$A$6:$F$56,6, FALSE)</f>
        <v>5.00%</v>
      </c>
      <c r="AR22" t="str">
        <f>VLOOKUP($B22,Seychelles!$A$6:$F$56,6, FALSE)</f>
        <v>5.00%</v>
      </c>
      <c r="AS22" t="str">
        <f>VLOOKUP($B22,'Sierra Leone'!$A$6:$F$56,6, FALSE)</f>
        <v>5.00%</v>
      </c>
      <c r="AT22" t="str">
        <f>VLOOKUP($B22,Somalia!$A$6:$F$56,6, FALSE)</f>
        <v>5.00%</v>
      </c>
      <c r="AU22" t="str">
        <f>VLOOKUP($B22,'South Africa'!$A$6:$F$56,6, FALSE)</f>
        <v>5.00%</v>
      </c>
      <c r="AV22" t="str">
        <f>VLOOKUP($B22,'South Sudan'!$A$6:$F$56,6, FALSE)</f>
        <v>5.00%</v>
      </c>
      <c r="AW22" t="str">
        <f>VLOOKUP($B22,Sudan!$A$6:$F$56,6, FALSE)</f>
        <v>5.00%</v>
      </c>
      <c r="AX22" t="str">
        <f>VLOOKUP($B22,Swaziland!$A$6:$F$56,6, FALSE)</f>
        <v>5.00%</v>
      </c>
      <c r="AY22" t="str">
        <f>VLOOKUP($B22,'United Republic of Tanzania'!$A$6:$F$56,6, FALSE)</f>
        <v>5.00%</v>
      </c>
      <c r="AZ22" t="str">
        <f>VLOOKUP($B22,Togo!$A$6:$F$56,6, FALSE)</f>
        <v>5.00%</v>
      </c>
      <c r="BA22" t="str">
        <f>VLOOKUP($B22,Tunisia!$A$6:$F$56,6, FALSE)</f>
        <v>5.00%</v>
      </c>
      <c r="BB22" t="str">
        <f>VLOOKUP($B22,Uganda!$A$6:$F$56,6, FALSE)</f>
        <v>5.00%</v>
      </c>
      <c r="BC22" t="str">
        <f>VLOOKUP($B22,Zambia!$A$6:$F$56,6, FALSE)</f>
        <v>5.00%</v>
      </c>
      <c r="BD22" t="str">
        <f>VLOOKUP($B22,Zimbabwe!$A$6:$F$56,6, FALSE)</f>
        <v>5.00%</v>
      </c>
    </row>
    <row r="23" spans="2:56" x14ac:dyDescent="0.35">
      <c r="B23" s="1" t="s">
        <v>20</v>
      </c>
      <c r="C23" t="str">
        <f>VLOOKUP(B23,Algeria!$A$6:$F$56,6, FALSE)</f>
        <v>0%</v>
      </c>
      <c r="D23" t="str">
        <f>VLOOKUP(B23,Angola!$A$6:$F$56,6, FALSE)</f>
        <v>0%</v>
      </c>
      <c r="E23" t="str">
        <f>VLOOKUP($B23,Benin!$A$6:$F$56,6, FALSE)</f>
        <v>0%</v>
      </c>
      <c r="F23" t="str">
        <f>VLOOKUP($B23,Botswana!$A$6:$F$56,6, FALSE)</f>
        <v>0%</v>
      </c>
      <c r="G23" t="str">
        <f>VLOOKUP($B23,'Burkina Faso'!$A$6:$F$56,6, FALSE)</f>
        <v>0%</v>
      </c>
      <c r="H23" t="str">
        <f>VLOOKUP($B23,Burundi!$A$6:$F$56,6, FALSE)</f>
        <v>0%</v>
      </c>
      <c r="I23" t="str">
        <f>VLOOKUP($B23,'Cape Verde'!$A$6:$F$56,6, FALSE)</f>
        <v>0%</v>
      </c>
      <c r="J23" t="str">
        <f>VLOOKUP($B23,Cameroon!$A$6:$F$56,6, FALSE)</f>
        <v>0%</v>
      </c>
      <c r="K23" t="str">
        <f>VLOOKUP($B23,'Central African Republic'!$A$6:$F$56,6, FALSE)</f>
        <v>0%</v>
      </c>
      <c r="L23" t="str">
        <f>VLOOKUP($B23,Chad!$A$6:$F$56,6, FALSE)</f>
        <v>0%</v>
      </c>
      <c r="M23" t="str">
        <f>VLOOKUP($B23,Comoros!$A$6:$F$56,6, FALSE)</f>
        <v>0%</v>
      </c>
      <c r="N23" t="str">
        <f>VLOOKUP($B23,Congo!$A$6:$F$56,6, FALSE)</f>
        <v>0%</v>
      </c>
      <c r="O23" t="str">
        <f>VLOOKUP($B23,'Congo, Democratic Republic of'!$A$6:$F$56,6, FALSE)</f>
        <v>0%</v>
      </c>
      <c r="P23" t="str">
        <f>VLOOKUP($B23,'Cote d''Ivoire'!$A$6:$F$56,6, FALSE)</f>
        <v>0%</v>
      </c>
      <c r="Q23" t="str">
        <f>VLOOKUP($B23,Djibouti!$A$6:$F$56,6, FALSE)</f>
        <v>0%</v>
      </c>
      <c r="R23" t="str">
        <f>VLOOKUP($B23,Egypt!$A$6:$F$56,6, FALSE)</f>
        <v>0%</v>
      </c>
      <c r="S23" t="str">
        <f>VLOOKUP($B23,'Equatorial Guinea'!$A$6:$F$56,6, FALSE)</f>
        <v>0%</v>
      </c>
      <c r="T23" t="str">
        <f>VLOOKUP($B23,Eritrea!$A$6:$F$56,6, FALSE)</f>
        <v>0%</v>
      </c>
      <c r="U23" t="str">
        <f>VLOOKUP($B23,Ethiopia!$A$6:$F$56,6, FALSE)</f>
        <v>0%</v>
      </c>
      <c r="V23" t="str">
        <f>VLOOKUP($B23,Gabon!$A$6:$F$56,6, FALSE)</f>
        <v>0%</v>
      </c>
      <c r="W23" t="e">
        <f>VLOOKUP($B23,Gambia!$A$6:$F$56,6, FALSE)</f>
        <v>#N/A</v>
      </c>
      <c r="X23" t="str">
        <f>VLOOKUP($B23,Ghana!$A$6:$F$56,6, FALSE)</f>
        <v>0%</v>
      </c>
      <c r="Y23" t="str">
        <f>VLOOKUP($B23,Guinea!$A$6:$F$56,6, FALSE)</f>
        <v>0%</v>
      </c>
      <c r="Z23" t="str">
        <f>VLOOKUP($B23,'Guinea-Bissau'!$A$6:$F$56, 6, FALSE)</f>
        <v>0%</v>
      </c>
      <c r="AA23" t="str">
        <f>VLOOKUP($B23,Kenya!$A$6:$F$56,6, FALSE)</f>
        <v>0%</v>
      </c>
      <c r="AB23" t="str">
        <f>VLOOKUP($B23,Lesotho!$A$6:$F$56,6, FALSE)</f>
        <v>0%</v>
      </c>
      <c r="AC23" t="str">
        <f>VLOOKUP($B23,Liberia!$A$6:$F$56,6, FALSE)</f>
        <v>0%</v>
      </c>
      <c r="AD23" t="str">
        <f>VLOOKUP($B23,Libya!$A$6:$F$56,6, FALSE)</f>
        <v>0%</v>
      </c>
      <c r="AE23" t="str">
        <f>VLOOKUP($B23,Madagascar!$A$6:$F$56,6, FALSE)</f>
        <v>0%</v>
      </c>
      <c r="AF23" t="str">
        <f>VLOOKUP($B23,Malawi!$A$6:$F$56,6, FALSE)</f>
        <v>0%</v>
      </c>
      <c r="AG23" t="str">
        <f>VLOOKUP($B23,Mali!$A$6:$F$56,6, FALSE)</f>
        <v>0%</v>
      </c>
      <c r="AH23" t="str">
        <f>VLOOKUP($B23,Mauritania!$A$6:$F$56,6, FALSE)</f>
        <v>0%</v>
      </c>
      <c r="AI23" t="str">
        <f>VLOOKUP($B23,Mauritius!$A$6:$F$56,6, FALSE)</f>
        <v>0%</v>
      </c>
      <c r="AJ23" t="str">
        <f>VLOOKUP($B23,Morocco!$A$6:$F$56,6, FALSE)</f>
        <v>0%</v>
      </c>
      <c r="AK23" t="str">
        <f>VLOOKUP($B23,Mozambique!$A$6:$F$56,6, FALSE)</f>
        <v>0%</v>
      </c>
      <c r="AL23" t="str">
        <f>VLOOKUP($B23,Namibia!$A$6:$F$56,6, FALSE)</f>
        <v>0%</v>
      </c>
      <c r="AM23" t="str">
        <f>VLOOKUP($B23,Niger!$A$6:$F$56,6, FALSE)</f>
        <v>0%</v>
      </c>
      <c r="AN23" t="str">
        <f>VLOOKUP($B23,Nigeria!$A$6:$F$56,6, FALSE)</f>
        <v>0%</v>
      </c>
      <c r="AO23" t="str">
        <f>VLOOKUP($B23,Rwanda!$A$6:$F$56,6, FALSE)</f>
        <v>0%</v>
      </c>
      <c r="AP23" t="str">
        <f>VLOOKUP($B23,'Sao Tome and Principe'!$A$6:$F$56,6, FALSE)</f>
        <v>0%</v>
      </c>
      <c r="AQ23" t="str">
        <f>VLOOKUP($B23,Senegal!$A$6:$F$56,6, FALSE)</f>
        <v>0%</v>
      </c>
      <c r="AR23" t="str">
        <f>VLOOKUP($B23,Seychelles!$A$6:$F$56,6, FALSE)</f>
        <v>0%</v>
      </c>
      <c r="AS23" t="str">
        <f>VLOOKUP($B23,'Sierra Leone'!$A$6:$F$56,6, FALSE)</f>
        <v>0%</v>
      </c>
      <c r="AT23" t="str">
        <f>VLOOKUP($B23,Somalia!$A$6:$F$56,6, FALSE)</f>
        <v>0%</v>
      </c>
      <c r="AU23" t="str">
        <f>VLOOKUP($B23,'South Africa'!$A$6:$F$56,6, FALSE)</f>
        <v>0%</v>
      </c>
      <c r="AV23" t="e">
        <f>VLOOKUP($B23,'South Sudan'!$A$6:$F$56,6, FALSE)</f>
        <v>#N/A</v>
      </c>
      <c r="AW23" t="str">
        <f>VLOOKUP($B23,Sudan!$A$6:$F$56,6, FALSE)</f>
        <v>0%</v>
      </c>
      <c r="AX23" t="str">
        <f>VLOOKUP($B23,Swaziland!$A$6:$F$56,6, FALSE)</f>
        <v>0%</v>
      </c>
      <c r="AY23" t="str">
        <f>VLOOKUP($B23,'United Republic of Tanzania'!$A$6:$F$56,6, FALSE)</f>
        <v>0%</v>
      </c>
      <c r="AZ23" t="str">
        <f>VLOOKUP($B23,Togo!$A$6:$F$56,6, FALSE)</f>
        <v>0%</v>
      </c>
      <c r="BA23" t="str">
        <f>VLOOKUP($B23,Tunisia!$A$6:$F$56,6, FALSE)</f>
        <v>0%</v>
      </c>
      <c r="BB23" t="str">
        <f>VLOOKUP($B23,Uganda!$A$6:$F$56,6, FALSE)</f>
        <v>0%</v>
      </c>
      <c r="BC23" t="str">
        <f>VLOOKUP($B23,Zambia!$A$6:$F$56,6, FALSE)</f>
        <v>0%</v>
      </c>
      <c r="BD23" t="str">
        <f>VLOOKUP($B23,Zimbabwe!$A$6:$F$56,6, FALSE)</f>
        <v>0%</v>
      </c>
    </row>
    <row r="24" spans="2:56" x14ac:dyDescent="0.35">
      <c r="B24" s="1" t="s">
        <v>21</v>
      </c>
      <c r="C24" t="str">
        <f>VLOOKUP(B24,Algeria!$A$6:$F$56,6, FALSE)</f>
        <v>6.25%</v>
      </c>
      <c r="D24" t="str">
        <f>VLOOKUP(B24,Angola!$A$6:$F$56,6, FALSE)</f>
        <v>6.25%</v>
      </c>
      <c r="E24" t="str">
        <f>VLOOKUP($B24,Benin!$A$6:$F$56,6, FALSE)</f>
        <v>0%</v>
      </c>
      <c r="F24" t="str">
        <f>VLOOKUP($B24,Botswana!$A$6:$F$56,6, FALSE)</f>
        <v>6.25%</v>
      </c>
      <c r="G24" t="str">
        <f>VLOOKUP($B24,'Burkina Faso'!$A$6:$F$56,6, FALSE)</f>
        <v>0%</v>
      </c>
      <c r="H24" t="str">
        <f>VLOOKUP($B24,Burundi!$A$6:$F$56,6, FALSE)</f>
        <v>6.25%</v>
      </c>
      <c r="I24" t="str">
        <f>VLOOKUP($B24,'Cape Verde'!$A$6:$F$56,6, FALSE)</f>
        <v>0%</v>
      </c>
      <c r="J24" t="str">
        <f>VLOOKUP($B24,Cameroon!$A$6:$F$56,6, FALSE)</f>
        <v>6.25%</v>
      </c>
      <c r="K24" t="str">
        <f>VLOOKUP($B24,'Central African Republic'!$A$6:$F$56,6, FALSE)</f>
        <v>6.25%</v>
      </c>
      <c r="L24" t="str">
        <f>VLOOKUP($B24,Chad!$A$6:$F$56,6, FALSE)</f>
        <v>6.25%</v>
      </c>
      <c r="M24" t="str">
        <f>VLOOKUP($B24,Comoros!$A$6:$F$56,6, FALSE)</f>
        <v>6.25%</v>
      </c>
      <c r="N24" t="str">
        <f>VLOOKUP($B24,Congo!$A$6:$F$56,6, FALSE)</f>
        <v>6.25%</v>
      </c>
      <c r="O24" t="str">
        <f>VLOOKUP($B24,'Congo, Democratic Republic of'!$A$6:$F$56,6, FALSE)</f>
        <v>6.25%</v>
      </c>
      <c r="P24" t="str">
        <f>VLOOKUP($B24,'Cote d''Ivoire'!$A$6:$F$56,6, FALSE)</f>
        <v>0%</v>
      </c>
      <c r="Q24" t="str">
        <f>VLOOKUP($B24,Djibouti!$A$6:$F$56,6, FALSE)</f>
        <v>6.25%</v>
      </c>
      <c r="R24" t="str">
        <f>VLOOKUP($B24,Egypt!$A$6:$F$56,6, FALSE)</f>
        <v>6.25%</v>
      </c>
      <c r="S24" t="str">
        <f>VLOOKUP($B24,'Equatorial Guinea'!$A$6:$F$56,6, FALSE)</f>
        <v>6.25%</v>
      </c>
      <c r="T24" t="str">
        <f>VLOOKUP($B24,Eritrea!$A$6:$F$56,6, FALSE)</f>
        <v>6.25%</v>
      </c>
      <c r="U24" t="str">
        <f>VLOOKUP($B24,Ethiopia!$A$6:$F$56,6, FALSE)</f>
        <v>6.25%</v>
      </c>
      <c r="V24" t="str">
        <f>VLOOKUP($B24,Gabon!$A$6:$F$56,6, FALSE)</f>
        <v>6.25%</v>
      </c>
      <c r="W24" t="str">
        <f>VLOOKUP($B24,Gambia!$A$6:$F$56,6, FALSE)</f>
        <v>0%</v>
      </c>
      <c r="X24" t="e">
        <f>VLOOKUP($B24,Ghana!$A$6:$F$56,6, FALSE)</f>
        <v>#N/A</v>
      </c>
      <c r="Y24" t="str">
        <f>VLOOKUP($B24,Guinea!$A$6:$F$56,6, FALSE)</f>
        <v>0%</v>
      </c>
      <c r="Z24" t="str">
        <f>VLOOKUP($B24,'Guinea-Bissau'!$A$6:$F$56, 6, FALSE)</f>
        <v>0%</v>
      </c>
      <c r="AA24" t="str">
        <f>VLOOKUP($B24,Kenya!$A$6:$F$56,6, FALSE)</f>
        <v>6.25%</v>
      </c>
      <c r="AB24" t="str">
        <f>VLOOKUP($B24,Lesotho!$A$6:$F$56,6, FALSE)</f>
        <v>6.25%</v>
      </c>
      <c r="AC24" t="str">
        <f>VLOOKUP($B24,Liberia!$A$6:$F$56,6, FALSE)</f>
        <v>0%</v>
      </c>
      <c r="AD24" t="str">
        <f>VLOOKUP($B24,Libya!$A$6:$F$56,6, FALSE)</f>
        <v>6.25%</v>
      </c>
      <c r="AE24" t="str">
        <f>VLOOKUP($B24,Madagascar!$A$6:$F$56,6, FALSE)</f>
        <v>6.25%</v>
      </c>
      <c r="AF24" t="str">
        <f>VLOOKUP($B24,Malawi!$A$6:$F$56,6, FALSE)</f>
        <v>6.25%</v>
      </c>
      <c r="AG24" t="str">
        <f>VLOOKUP($B24,Mali!$A$6:$F$56,6, FALSE)</f>
        <v>0%</v>
      </c>
      <c r="AH24" t="str">
        <f>VLOOKUP($B24,Mauritania!$A$6:$F$56,6, FALSE)</f>
        <v>6.25%</v>
      </c>
      <c r="AI24" t="str">
        <f>VLOOKUP($B24,Mauritius!$A$6:$F$56,6, FALSE)</f>
        <v>6.25%</v>
      </c>
      <c r="AJ24" t="str">
        <f>VLOOKUP($B24,Morocco!$A$6:$F$56,6, FALSE)</f>
        <v>6.25%</v>
      </c>
      <c r="AK24" t="str">
        <f>VLOOKUP($B24,Mozambique!$A$6:$F$56,6, FALSE)</f>
        <v>6.25%</v>
      </c>
      <c r="AL24" t="str">
        <f>VLOOKUP($B24,Namibia!$A$6:$F$56,6, FALSE)</f>
        <v>6.25%</v>
      </c>
      <c r="AM24" t="str">
        <f>VLOOKUP($B24,Niger!$A$6:$F$56,6, FALSE)</f>
        <v>0%</v>
      </c>
      <c r="AN24" t="str">
        <f>VLOOKUP($B24,Nigeria!$A$6:$F$56,6, FALSE)</f>
        <v>0%</v>
      </c>
      <c r="AO24" t="str">
        <f>VLOOKUP($B24,Rwanda!$A$6:$F$56,6, FALSE)</f>
        <v>6.25%</v>
      </c>
      <c r="AP24" t="str">
        <f>VLOOKUP($B24,'Sao Tome and Principe'!$A$6:$F$56,6, FALSE)</f>
        <v>6.25%</v>
      </c>
      <c r="AQ24" t="str">
        <f>VLOOKUP($B24,Senegal!$A$6:$F$56,6, FALSE)</f>
        <v>0%</v>
      </c>
      <c r="AR24" t="str">
        <f>VLOOKUP($B24,Seychelles!$A$6:$F$56,6, FALSE)</f>
        <v>6.25%</v>
      </c>
      <c r="AS24" t="str">
        <f>VLOOKUP($B24,'Sierra Leone'!$A$6:$F$56,6, FALSE)</f>
        <v>0%</v>
      </c>
      <c r="AT24" t="str">
        <f>VLOOKUP($B24,Somalia!$A$6:$F$56,6, FALSE)</f>
        <v>6.25%</v>
      </c>
      <c r="AU24" t="str">
        <f>VLOOKUP($B24,'South Africa'!$A$6:$F$56,6, FALSE)</f>
        <v>6.25%</v>
      </c>
      <c r="AV24" t="str">
        <f>VLOOKUP($B24,'South Sudan'!$A$6:$F$56,6, FALSE)</f>
        <v>6.25%</v>
      </c>
      <c r="AW24" t="str">
        <f>VLOOKUP($B24,Sudan!$A$6:$F$56,6, FALSE)</f>
        <v>6.25%</v>
      </c>
      <c r="AX24" t="str">
        <f>VLOOKUP($B24,Swaziland!$A$6:$F$56,6, FALSE)</f>
        <v>6.25%</v>
      </c>
      <c r="AY24" t="str">
        <f>VLOOKUP($B24,'United Republic of Tanzania'!$A$6:$F$56,6, FALSE)</f>
        <v>6.25%</v>
      </c>
      <c r="AZ24" t="str">
        <f>VLOOKUP($B24,Togo!$A$6:$F$56,6, FALSE)</f>
        <v>0%</v>
      </c>
      <c r="BA24" t="str">
        <f>VLOOKUP($B24,Tunisia!$A$6:$F$56,6, FALSE)</f>
        <v>6.25%</v>
      </c>
      <c r="BB24" t="str">
        <f>VLOOKUP($B24,Uganda!$A$6:$F$56,6, FALSE)</f>
        <v>6.25%</v>
      </c>
      <c r="BC24" t="str">
        <f>VLOOKUP($B24,Zambia!$A$6:$F$56,6, FALSE)</f>
        <v>6.25%</v>
      </c>
      <c r="BD24" t="str">
        <f>VLOOKUP($B24,Zimbabwe!$A$6:$F$56,6, FALSE)</f>
        <v>6.25%</v>
      </c>
    </row>
    <row r="25" spans="2:56" x14ac:dyDescent="0.35">
      <c r="B25" s="1" t="s">
        <v>22</v>
      </c>
      <c r="C25" t="str">
        <f>VLOOKUP(B25,Algeria!$A$6:$F$56,6, FALSE)</f>
        <v>6.25%</v>
      </c>
      <c r="D25" t="str">
        <f>VLOOKUP(B25,Angola!$A$6:$F$56,6, FALSE)</f>
        <v>6.25%</v>
      </c>
      <c r="E25" t="str">
        <f>VLOOKUP($B25,Benin!$A$6:$F$56,6, FALSE)</f>
        <v>0%</v>
      </c>
      <c r="F25" t="str">
        <f>VLOOKUP($B25,Botswana!$A$6:$F$56,6, FALSE)</f>
        <v>6.25%</v>
      </c>
      <c r="G25" t="str">
        <f>VLOOKUP($B25,'Burkina Faso'!$A$6:$F$56,6, FALSE)</f>
        <v>0%</v>
      </c>
      <c r="H25" t="str">
        <f>VLOOKUP($B25,Burundi!$A$6:$F$56,6, FALSE)</f>
        <v>6.25%</v>
      </c>
      <c r="I25" t="str">
        <f>VLOOKUP($B25,'Cape Verde'!$A$6:$F$56,6, FALSE)</f>
        <v>0%</v>
      </c>
      <c r="J25" t="str">
        <f>VLOOKUP($B25,Cameroon!$A$6:$F$56,6, FALSE)</f>
        <v>6.25%</v>
      </c>
      <c r="K25" t="str">
        <f>VLOOKUP($B25,'Central African Republic'!$A$6:$F$56,6, FALSE)</f>
        <v>6.25%</v>
      </c>
      <c r="L25" t="str">
        <f>VLOOKUP($B25,Chad!$A$6:$F$56,6, FALSE)</f>
        <v>6.25%</v>
      </c>
      <c r="M25" t="str">
        <f>VLOOKUP($B25,Comoros!$A$6:$F$56,6, FALSE)</f>
        <v>6.25%</v>
      </c>
      <c r="N25" t="str">
        <f>VLOOKUP($B25,Congo!$A$6:$F$56,6, FALSE)</f>
        <v>6.25%</v>
      </c>
      <c r="O25" t="str">
        <f>VLOOKUP($B25,'Congo, Democratic Republic of'!$A$6:$F$56,6, FALSE)</f>
        <v>6.25%</v>
      </c>
      <c r="P25" t="str">
        <f>VLOOKUP($B25,'Cote d''Ivoire'!$A$6:$F$56,6, FALSE)</f>
        <v>0%</v>
      </c>
      <c r="Q25" t="str">
        <f>VLOOKUP($B25,Djibouti!$A$6:$F$56,6, FALSE)</f>
        <v>6.25%</v>
      </c>
      <c r="R25" t="str">
        <f>VLOOKUP($B25,Egypt!$A$6:$F$56,6, FALSE)</f>
        <v>6.25%</v>
      </c>
      <c r="S25" t="str">
        <f>VLOOKUP($B25,'Equatorial Guinea'!$A$6:$F$56,6, FALSE)</f>
        <v>6.25%</v>
      </c>
      <c r="T25" t="str">
        <f>VLOOKUP($B25,Eritrea!$A$6:$F$56,6, FALSE)</f>
        <v>6.25%</v>
      </c>
      <c r="U25" t="str">
        <f>VLOOKUP($B25,Ethiopia!$A$6:$F$56,6, FALSE)</f>
        <v>6.25%</v>
      </c>
      <c r="V25" t="str">
        <f>VLOOKUP($B25,Gabon!$A$6:$F$56,6, FALSE)</f>
        <v>6.25%</v>
      </c>
      <c r="W25" t="str">
        <f>VLOOKUP($B25,Gambia!$A$6:$F$56,6, FALSE)</f>
        <v>0%</v>
      </c>
      <c r="X25" t="str">
        <f>VLOOKUP($B25,Ghana!$A$6:$F$56,6, FALSE)</f>
        <v>0%</v>
      </c>
      <c r="Y25" t="e">
        <f>VLOOKUP($B25,Guinea!$A$6:$F$56,6, FALSE)</f>
        <v>#N/A</v>
      </c>
      <c r="Z25" t="str">
        <f>VLOOKUP($B25,'Guinea-Bissau'!$A$6:$F$56, 6, FALSE)</f>
        <v>0%</v>
      </c>
      <c r="AA25" t="str">
        <f>VLOOKUP($B25,Kenya!$A$6:$F$56,6, FALSE)</f>
        <v>6.25%</v>
      </c>
      <c r="AB25" t="str">
        <f>VLOOKUP($B25,Lesotho!$A$6:$F$56,6, FALSE)</f>
        <v>6.25%</v>
      </c>
      <c r="AC25" t="str">
        <f>VLOOKUP($B25,Liberia!$A$6:$F$56,6, FALSE)</f>
        <v>0%</v>
      </c>
      <c r="AD25" t="str">
        <f>VLOOKUP($B25,Libya!$A$6:$F$56,6, FALSE)</f>
        <v>6.25%</v>
      </c>
      <c r="AE25" t="str">
        <f>VLOOKUP($B25,Madagascar!$A$6:$F$56,6, FALSE)</f>
        <v>6.25%</v>
      </c>
      <c r="AF25" t="str">
        <f>VLOOKUP($B25,Malawi!$A$6:$F$56,6, FALSE)</f>
        <v>6.25%</v>
      </c>
      <c r="AG25" t="str">
        <f>VLOOKUP($B25,Mali!$A$6:$F$56,6, FALSE)</f>
        <v>0%</v>
      </c>
      <c r="AH25" t="str">
        <f>VLOOKUP($B25,Mauritania!$A$6:$F$56,6, FALSE)</f>
        <v>6.25%</v>
      </c>
      <c r="AI25" t="str">
        <f>VLOOKUP($B25,Mauritius!$A$6:$F$56,6, FALSE)</f>
        <v>6.25%</v>
      </c>
      <c r="AJ25" t="str">
        <f>VLOOKUP($B25,Morocco!$A$6:$F$56,6, FALSE)</f>
        <v>6.25%</v>
      </c>
      <c r="AK25" t="str">
        <f>VLOOKUP($B25,Mozambique!$A$6:$F$56,6, FALSE)</f>
        <v>6.25%</v>
      </c>
      <c r="AL25" t="str">
        <f>VLOOKUP($B25,Namibia!$A$6:$F$56,6, FALSE)</f>
        <v>6.25%</v>
      </c>
      <c r="AM25" t="str">
        <f>VLOOKUP($B25,Niger!$A$6:$F$56,6, FALSE)</f>
        <v>0%</v>
      </c>
      <c r="AN25" t="str">
        <f>VLOOKUP($B25,Nigeria!$A$6:$F$56,6, FALSE)</f>
        <v>0%</v>
      </c>
      <c r="AO25" t="str">
        <f>VLOOKUP($B25,Rwanda!$A$6:$F$56,6, FALSE)</f>
        <v>6.25%</v>
      </c>
      <c r="AP25" t="str">
        <f>VLOOKUP($B25,'Sao Tome and Principe'!$A$6:$F$56,6, FALSE)</f>
        <v>6.25%</v>
      </c>
      <c r="AQ25" t="str">
        <f>VLOOKUP($B25,Senegal!$A$6:$F$56,6, FALSE)</f>
        <v>0%</v>
      </c>
      <c r="AR25" t="str">
        <f>VLOOKUP($B25,Seychelles!$A$6:$F$56,6, FALSE)</f>
        <v>6.25%</v>
      </c>
      <c r="AS25" t="str">
        <f>VLOOKUP($B25,'Sierra Leone'!$A$6:$F$56,6, FALSE)</f>
        <v>0%</v>
      </c>
      <c r="AT25" t="str">
        <f>VLOOKUP($B25,Somalia!$A$6:$F$56,6, FALSE)</f>
        <v>6.25%</v>
      </c>
      <c r="AU25" t="str">
        <f>VLOOKUP($B25,'South Africa'!$A$6:$F$56,6, FALSE)</f>
        <v>6.25%</v>
      </c>
      <c r="AV25" t="str">
        <f>VLOOKUP($B25,'South Sudan'!$A$6:$F$56,6, FALSE)</f>
        <v>6.25%</v>
      </c>
      <c r="AW25" t="str">
        <f>VLOOKUP($B25,Sudan!$A$6:$F$56,6, FALSE)</f>
        <v>6.25%</v>
      </c>
      <c r="AX25" t="str">
        <f>VLOOKUP($B25,Swaziland!$A$6:$F$56,6, FALSE)</f>
        <v>6.25%</v>
      </c>
      <c r="AY25" t="str">
        <f>VLOOKUP($B25,'United Republic of Tanzania'!$A$6:$F$56,6, FALSE)</f>
        <v>6.25%</v>
      </c>
      <c r="AZ25" t="str">
        <f>VLOOKUP($B25,Togo!$A$6:$F$56,6, FALSE)</f>
        <v>0%</v>
      </c>
      <c r="BA25" t="str">
        <f>VLOOKUP($B25,Tunisia!$A$6:$F$56,6, FALSE)</f>
        <v>6.25%</v>
      </c>
      <c r="BB25" t="str">
        <f>VLOOKUP($B25,Uganda!$A$6:$F$56,6, FALSE)</f>
        <v>6.25%</v>
      </c>
      <c r="BC25" t="str">
        <f>VLOOKUP($B25,Zambia!$A$6:$F$56,6, FALSE)</f>
        <v>6.25%</v>
      </c>
      <c r="BD25" t="str">
        <f>VLOOKUP($B25,Zimbabwe!$A$6:$F$56,6, FALSE)</f>
        <v>6.25%</v>
      </c>
    </row>
    <row r="26" spans="2:56" x14ac:dyDescent="0.35">
      <c r="B26" s="1" t="s">
        <v>23</v>
      </c>
      <c r="C26" t="str">
        <f>VLOOKUP(B26,Algeria!$A$6:$F$56,6, FALSE)</f>
        <v>6.25%</v>
      </c>
      <c r="D26" t="str">
        <f>VLOOKUP(B26,Angola!$A$6:$F$56,6, FALSE)</f>
        <v>6.25%</v>
      </c>
      <c r="E26" t="str">
        <f>VLOOKUP($B26,Benin!$A$6:$F$56,6, FALSE)</f>
        <v>0%</v>
      </c>
      <c r="F26" t="str">
        <f>VLOOKUP($B26,Botswana!$A$6:$F$56,6, FALSE)</f>
        <v>6.25%</v>
      </c>
      <c r="G26" t="str">
        <f>VLOOKUP($B26,'Burkina Faso'!$A$6:$F$56,6, FALSE)</f>
        <v>0%</v>
      </c>
      <c r="H26" t="str">
        <f>VLOOKUP($B26,Burundi!$A$6:$F$56,6, FALSE)</f>
        <v>6.25%</v>
      </c>
      <c r="I26" t="str">
        <f>VLOOKUP($B26,'Cape Verde'!$A$6:$F$56,6, FALSE)</f>
        <v>0%</v>
      </c>
      <c r="J26" t="str">
        <f>VLOOKUP($B26,Cameroon!$A$6:$F$56,6, FALSE)</f>
        <v>6.25%</v>
      </c>
      <c r="K26" t="str">
        <f>VLOOKUP($B26,'Central African Republic'!$A$6:$F$56,6, FALSE)</f>
        <v>6.25%</v>
      </c>
      <c r="L26" t="str">
        <f>VLOOKUP($B26,Chad!$A$6:$F$56,6, FALSE)</f>
        <v>6.25%</v>
      </c>
      <c r="M26" t="str">
        <f>VLOOKUP($B26,Comoros!$A$6:$F$56,6, FALSE)</f>
        <v>6.25%</v>
      </c>
      <c r="N26" t="str">
        <f>VLOOKUP($B26,Congo!$A$6:$F$56,6, FALSE)</f>
        <v>6.25%</v>
      </c>
      <c r="O26" t="str">
        <f>VLOOKUP($B26,'Congo, Democratic Republic of'!$A$6:$F$56,6, FALSE)</f>
        <v>6.25%</v>
      </c>
      <c r="P26" t="str">
        <f>VLOOKUP($B26,'Cote d''Ivoire'!$A$6:$F$56,6, FALSE)</f>
        <v>0%</v>
      </c>
      <c r="Q26" t="str">
        <f>VLOOKUP($B26,Djibouti!$A$6:$F$56,6, FALSE)</f>
        <v>6.25%</v>
      </c>
      <c r="R26" t="str">
        <f>VLOOKUP($B26,Egypt!$A$6:$F$56,6, FALSE)</f>
        <v>6.25%</v>
      </c>
      <c r="S26" t="str">
        <f>VLOOKUP($B26,'Equatorial Guinea'!$A$6:$F$56,6, FALSE)</f>
        <v>6.25%</v>
      </c>
      <c r="T26" t="str">
        <f>VLOOKUP($B26,Eritrea!$A$6:$F$56,6, FALSE)</f>
        <v>6.25%</v>
      </c>
      <c r="U26" t="str">
        <f>VLOOKUP($B26,Ethiopia!$A$6:$F$56,6, FALSE)</f>
        <v>6.25%</v>
      </c>
      <c r="V26" t="str">
        <f>VLOOKUP($B26,Gabon!$A$6:$F$56,6, FALSE)</f>
        <v>6.25%</v>
      </c>
      <c r="W26" t="str">
        <f>VLOOKUP($B26,Gambia!$A$6:$F$56,6, FALSE)</f>
        <v>0%</v>
      </c>
      <c r="X26" t="str">
        <f>VLOOKUP($B26,Ghana!$A$6:$F$56,6, FALSE)</f>
        <v>0%</v>
      </c>
      <c r="Y26" t="str">
        <f>VLOOKUP($B26,Guinea!$A$6:$F$56,6, FALSE)</f>
        <v>0%</v>
      </c>
      <c r="Z26" t="e">
        <f>VLOOKUP($B26,'Guinea-Bissau'!$A$6:$F$56, 6, FALSE)</f>
        <v>#N/A</v>
      </c>
      <c r="AA26" t="str">
        <f>VLOOKUP($B26,Kenya!$A$6:$F$56,6, FALSE)</f>
        <v>6.25%</v>
      </c>
      <c r="AB26" t="str">
        <f>VLOOKUP($B26,Lesotho!$A$6:$F$56,6, FALSE)</f>
        <v>6.25%</v>
      </c>
      <c r="AC26" t="str">
        <f>VLOOKUP($B26,Liberia!$A$6:$F$56,6, FALSE)</f>
        <v>0%</v>
      </c>
      <c r="AD26" t="str">
        <f>VLOOKUP($B26,Libya!$A$6:$F$56,6, FALSE)</f>
        <v>6.25%</v>
      </c>
      <c r="AE26" t="str">
        <f>VLOOKUP($B26,Madagascar!$A$6:$F$56,6, FALSE)</f>
        <v>6.25%</v>
      </c>
      <c r="AF26" t="str">
        <f>VLOOKUP($B26,Malawi!$A$6:$F$56,6, FALSE)</f>
        <v>6.25%</v>
      </c>
      <c r="AG26" t="str">
        <f>VLOOKUP($B26,Mali!$A$6:$F$56,6, FALSE)</f>
        <v>0%</v>
      </c>
      <c r="AH26" t="str">
        <f>VLOOKUP($B26,Mauritania!$A$6:$F$56,6, FALSE)</f>
        <v>6.25%</v>
      </c>
      <c r="AI26" t="str">
        <f>VLOOKUP($B26,Mauritius!$A$6:$F$56,6, FALSE)</f>
        <v>6.25%</v>
      </c>
      <c r="AJ26" t="str">
        <f>VLOOKUP($B26,Morocco!$A$6:$F$56,6, FALSE)</f>
        <v>6.25%</v>
      </c>
      <c r="AK26" t="str">
        <f>VLOOKUP($B26,Mozambique!$A$6:$F$56,6, FALSE)</f>
        <v>6.25%</v>
      </c>
      <c r="AL26" t="str">
        <f>VLOOKUP($B26,Namibia!$A$6:$F$56,6, FALSE)</f>
        <v>6.25%</v>
      </c>
      <c r="AM26" t="str">
        <f>VLOOKUP($B26,Niger!$A$6:$F$56,6, FALSE)</f>
        <v>0%</v>
      </c>
      <c r="AN26" t="str">
        <f>VLOOKUP($B26,Nigeria!$A$6:$F$56,6, FALSE)</f>
        <v>0%</v>
      </c>
      <c r="AO26" t="str">
        <f>VLOOKUP($B26,Rwanda!$A$6:$F$56,6, FALSE)</f>
        <v>6.25%</v>
      </c>
      <c r="AP26" t="str">
        <f>VLOOKUP($B26,'Sao Tome and Principe'!$A$6:$F$56,6, FALSE)</f>
        <v>6.25%</v>
      </c>
      <c r="AQ26" t="str">
        <f>VLOOKUP($B26,Senegal!$A$6:$F$56,6, FALSE)</f>
        <v>0%</v>
      </c>
      <c r="AR26" t="str">
        <f>VLOOKUP($B26,Seychelles!$A$6:$F$56,6, FALSE)</f>
        <v>6.25%</v>
      </c>
      <c r="AS26" t="str">
        <f>VLOOKUP($B26,'Sierra Leone'!$A$6:$F$56,6, FALSE)</f>
        <v>0%</v>
      </c>
      <c r="AT26" t="str">
        <f>VLOOKUP($B26,Somalia!$A$6:$F$56,6, FALSE)</f>
        <v>6.25%</v>
      </c>
      <c r="AU26" t="str">
        <f>VLOOKUP($B26,'South Africa'!$A$6:$F$56,6, FALSE)</f>
        <v>6.25%</v>
      </c>
      <c r="AV26" t="str">
        <f>VLOOKUP($B26,'South Sudan'!$A$6:$F$56,6, FALSE)</f>
        <v>6.25%</v>
      </c>
      <c r="AW26" t="str">
        <f>VLOOKUP($B26,Sudan!$A$6:$F$56,6, FALSE)</f>
        <v>6.25%</v>
      </c>
      <c r="AX26" t="str">
        <f>VLOOKUP($B26,Swaziland!$A$6:$F$56,6, FALSE)</f>
        <v>6.25%</v>
      </c>
      <c r="AY26" t="str">
        <f>VLOOKUP($B26,'United Republic of Tanzania'!$A$6:$F$56,6, FALSE)</f>
        <v>6.25%</v>
      </c>
      <c r="AZ26" t="str">
        <f>VLOOKUP($B26,Togo!$A$6:$F$56,6, FALSE)</f>
        <v>0%</v>
      </c>
      <c r="BA26" t="str">
        <f>VLOOKUP($B26,Tunisia!$A$6:$F$56,6, FALSE)</f>
        <v>6.25%</v>
      </c>
      <c r="BB26" t="str">
        <f>VLOOKUP($B26,Uganda!$A$6:$F$56,6, FALSE)</f>
        <v>6.25%</v>
      </c>
      <c r="BC26" t="str">
        <f>VLOOKUP($B26,Zambia!$A$6:$F$56,6, FALSE)</f>
        <v>6.25%</v>
      </c>
      <c r="BD26" t="str">
        <f>VLOOKUP($B26,Zimbabwe!$A$6:$F$56,6, FALSE)</f>
        <v>6.25%</v>
      </c>
    </row>
    <row r="27" spans="2:56" x14ac:dyDescent="0.35">
      <c r="B27" s="1" t="s">
        <v>24</v>
      </c>
      <c r="C27" t="str">
        <f>VLOOKUP(B27,Algeria!$A$6:$F$56,6, FALSE)</f>
        <v>6.25%</v>
      </c>
      <c r="D27" t="str">
        <f>VLOOKUP(B27,Angola!$A$6:$F$56,6, FALSE)</f>
        <v>6.25%</v>
      </c>
      <c r="E27" t="str">
        <f>VLOOKUP($B27,Benin!$A$6:$F$56,6, FALSE)</f>
        <v>6.25%</v>
      </c>
      <c r="F27" t="str">
        <f>VLOOKUP($B27,Botswana!$A$6:$F$56,6, FALSE)</f>
        <v>6.25%</v>
      </c>
      <c r="G27" t="str">
        <f>VLOOKUP($B27,'Burkina Faso'!$A$6:$F$56,6, FALSE)</f>
        <v>6.25%</v>
      </c>
      <c r="H27" t="str">
        <f>VLOOKUP($B27,Burundi!$A$6:$F$56,6, FALSE)</f>
        <v>0%</v>
      </c>
      <c r="I27" t="str">
        <f>VLOOKUP($B27,'Cape Verde'!$A$6:$F$56,6, FALSE)</f>
        <v>6.25%</v>
      </c>
      <c r="J27" t="str">
        <f>VLOOKUP($B27,Cameroon!$A$6:$F$56,6, FALSE)</f>
        <v>6.25%</v>
      </c>
      <c r="K27" t="str">
        <f>VLOOKUP($B27,'Central African Republic'!$A$6:$F$56,6, FALSE)</f>
        <v>6.25%</v>
      </c>
      <c r="L27" t="str">
        <f>VLOOKUP($B27,Chad!$A$6:$F$56,6, FALSE)</f>
        <v>6.25%</v>
      </c>
      <c r="M27" t="str">
        <f>VLOOKUP($B27,Comoros!$A$6:$F$56,6, FALSE)</f>
        <v>0%</v>
      </c>
      <c r="N27" t="str">
        <f>VLOOKUP($B27,Congo!$A$6:$F$56,6, FALSE)</f>
        <v>6.25%</v>
      </c>
      <c r="O27" t="str">
        <f>VLOOKUP($B27,'Congo, Democratic Republic of'!$A$6:$F$56,6, FALSE)</f>
        <v>6.25%</v>
      </c>
      <c r="P27" t="str">
        <f>VLOOKUP($B27,'Cote d''Ivoire'!$A$6:$F$56,6, FALSE)</f>
        <v>6.25%</v>
      </c>
      <c r="Q27" t="str">
        <f>VLOOKUP($B27,Djibouti!$A$6:$F$56,6, FALSE)</f>
        <v>0%</v>
      </c>
      <c r="R27" t="str">
        <f>VLOOKUP($B27,Egypt!$A$6:$F$56,6, FALSE)</f>
        <v>0%</v>
      </c>
      <c r="S27" t="str">
        <f>VLOOKUP($B27,'Equatorial Guinea'!$A$6:$F$56,6, FALSE)</f>
        <v>6.25%</v>
      </c>
      <c r="T27" t="str">
        <f>VLOOKUP($B27,Eritrea!$A$6:$F$56,6, FALSE)</f>
        <v>0.63%</v>
      </c>
      <c r="U27" t="str">
        <f>VLOOKUP($B27,Ethiopia!$A$6:$F$56,6, FALSE)</f>
        <v>0.63%</v>
      </c>
      <c r="V27" t="str">
        <f>VLOOKUP($B27,Gabon!$A$6:$F$56,6, FALSE)</f>
        <v>6.25%</v>
      </c>
      <c r="W27" t="str">
        <f>VLOOKUP($B27,Gambia!$A$6:$F$56,6, FALSE)</f>
        <v>6.25%</v>
      </c>
      <c r="X27" t="str">
        <f>VLOOKUP($B27,Ghana!$A$6:$F$56,6, FALSE)</f>
        <v>6.25%</v>
      </c>
      <c r="Y27" t="str">
        <f>VLOOKUP($B27,Guinea!$A$6:$F$56,6, FALSE)</f>
        <v>6.25%</v>
      </c>
      <c r="Z27" t="str">
        <f>VLOOKUP($B27,'Guinea-Bissau'!$A$6:$F$56, 6, FALSE)</f>
        <v>6.25%</v>
      </c>
      <c r="AA27" t="e">
        <f>VLOOKUP($B27,Kenya!$A$6:$F$56,6, FALSE)</f>
        <v>#N/A</v>
      </c>
      <c r="AB27" t="str">
        <f>VLOOKUP($B27,Lesotho!$A$6:$F$56,6, FALSE)</f>
        <v>6.25%</v>
      </c>
      <c r="AC27" t="str">
        <f>VLOOKUP($B27,Liberia!$A$6:$F$56,6, FALSE)</f>
        <v>6.25%</v>
      </c>
      <c r="AD27" t="str">
        <f>VLOOKUP($B27,Libya!$A$6:$F$56,6, FALSE)</f>
        <v>0%</v>
      </c>
      <c r="AE27" t="str">
        <f>VLOOKUP($B27,Madagascar!$A$6:$F$56,6, FALSE)</f>
        <v>0%</v>
      </c>
      <c r="AF27" t="str">
        <f>VLOOKUP($B27,Malawi!$A$6:$F$56,6, FALSE)</f>
        <v>0%</v>
      </c>
      <c r="AG27" t="str">
        <f>VLOOKUP($B27,Mali!$A$6:$F$56,6, FALSE)</f>
        <v>6.25%</v>
      </c>
      <c r="AH27" t="str">
        <f>VLOOKUP($B27,Mauritania!$A$6:$F$56,6, FALSE)</f>
        <v>6.25%</v>
      </c>
      <c r="AI27" t="str">
        <f>VLOOKUP($B27,Mauritius!$A$6:$F$56,6, FALSE)</f>
        <v>0%</v>
      </c>
      <c r="AJ27" t="str">
        <f>VLOOKUP($B27,Morocco!$A$6:$F$56,6, FALSE)</f>
        <v>6.25%</v>
      </c>
      <c r="AK27" t="str">
        <f>VLOOKUP($B27,Mozambique!$A$6:$F$56,6, FALSE)</f>
        <v>6.25%</v>
      </c>
      <c r="AL27" t="str">
        <f>VLOOKUP($B27,Namibia!$A$6:$F$56,6, FALSE)</f>
        <v>6.25%</v>
      </c>
      <c r="AM27" t="str">
        <f>VLOOKUP($B27,Niger!$A$6:$F$56,6, FALSE)</f>
        <v>6.25%</v>
      </c>
      <c r="AN27" t="str">
        <f>VLOOKUP($B27,Nigeria!$A$6:$F$56,6, FALSE)</f>
        <v>6.25%</v>
      </c>
      <c r="AO27" t="str">
        <f>VLOOKUP($B27,Rwanda!$A$6:$F$56,6, FALSE)</f>
        <v>0%</v>
      </c>
      <c r="AP27" t="str">
        <f>VLOOKUP($B27,'Sao Tome and Principe'!$A$6:$F$56,6, FALSE)</f>
        <v>6.25%</v>
      </c>
      <c r="AQ27" t="str">
        <f>VLOOKUP($B27,Senegal!$A$6:$F$56,6, FALSE)</f>
        <v>6.25%</v>
      </c>
      <c r="AR27" t="str">
        <f>VLOOKUP($B27,Seychelles!$A$6:$F$56,6, FALSE)</f>
        <v>0%</v>
      </c>
      <c r="AS27" t="str">
        <f>VLOOKUP($B27,'Sierra Leone'!$A$6:$F$56,6, FALSE)</f>
        <v>6.25%</v>
      </c>
      <c r="AT27" t="str">
        <f>VLOOKUP($B27,Somalia!$A$6:$F$56,6, FALSE)</f>
        <v>6.25%</v>
      </c>
      <c r="AU27" t="str">
        <f>VLOOKUP($B27,'South Africa'!$A$6:$F$56,6, FALSE)</f>
        <v>6.25%</v>
      </c>
      <c r="AV27" t="str">
        <f>VLOOKUP($B27,'South Sudan'!$A$6:$F$56,6, FALSE)</f>
        <v>6.25%</v>
      </c>
      <c r="AW27" t="str">
        <f>VLOOKUP($B27,Sudan!$A$6:$F$56,6, FALSE)</f>
        <v>0%</v>
      </c>
      <c r="AX27" t="str">
        <f>VLOOKUP($B27,Swaziland!$A$6:$F$56,6, FALSE)</f>
        <v>6.25%</v>
      </c>
      <c r="AY27" t="str">
        <f>VLOOKUP($B27,'United Republic of Tanzania'!$A$6:$F$56,6, FALSE)</f>
        <v>0%</v>
      </c>
      <c r="AZ27" t="str">
        <f>VLOOKUP($B27,Togo!$A$6:$F$56,6, FALSE)</f>
        <v>6.25%</v>
      </c>
      <c r="BA27" t="str">
        <f>VLOOKUP($B27,Tunisia!$A$6:$F$56,6, FALSE)</f>
        <v>6.25%</v>
      </c>
      <c r="BB27" t="str">
        <f>VLOOKUP($B27,Uganda!$A$6:$F$56,6, FALSE)</f>
        <v>0%</v>
      </c>
      <c r="BC27" t="str">
        <f>VLOOKUP($B27,Zambia!$A$6:$F$56,6, FALSE)</f>
        <v>0%</v>
      </c>
      <c r="BD27" t="str">
        <f>VLOOKUP($B27,Zimbabwe!$A$6:$F$56,6, FALSE)</f>
        <v>0%</v>
      </c>
    </row>
    <row r="28" spans="2:56" x14ac:dyDescent="0.35">
      <c r="B28" s="1" t="s">
        <v>25</v>
      </c>
      <c r="C28" t="str">
        <f>VLOOKUP(B28,Algeria!$A$6:$F$56,6, FALSE)</f>
        <v>0%</v>
      </c>
      <c r="D28" t="str">
        <f>VLOOKUP(B28,Angola!$A$6:$F$56,6, FALSE)</f>
        <v>0%</v>
      </c>
      <c r="E28" t="str">
        <f>VLOOKUP($B28,Benin!$A$6:$F$56,6, FALSE)</f>
        <v>0%</v>
      </c>
      <c r="F28" t="str">
        <f>VLOOKUP($B28,Botswana!$A$6:$F$56,6, FALSE)</f>
        <v>0%</v>
      </c>
      <c r="G28" t="str">
        <f>VLOOKUP($B28,'Burkina Faso'!$A$6:$F$56,6, FALSE)</f>
        <v>0%</v>
      </c>
      <c r="H28" t="str">
        <f>VLOOKUP($B28,Burundi!$A$6:$F$56,6, FALSE)</f>
        <v>0%</v>
      </c>
      <c r="I28" t="str">
        <f>VLOOKUP($B28,'Cape Verde'!$A$6:$F$56,6, FALSE)</f>
        <v>0%</v>
      </c>
      <c r="J28" t="str">
        <f>VLOOKUP($B28,Cameroon!$A$6:$F$56,6, FALSE)</f>
        <v>0%</v>
      </c>
      <c r="K28" t="str">
        <f>VLOOKUP($B28,'Central African Republic'!$A$6:$F$56,6, FALSE)</f>
        <v>0%</v>
      </c>
      <c r="L28" t="str">
        <f>VLOOKUP($B28,Chad!$A$6:$F$56,6, FALSE)</f>
        <v>0%</v>
      </c>
      <c r="M28" t="str">
        <f>VLOOKUP($B28,Comoros!$A$6:$F$56,6, FALSE)</f>
        <v>0%</v>
      </c>
      <c r="N28" t="str">
        <f>VLOOKUP($B28,Congo!$A$6:$F$56,6, FALSE)</f>
        <v>0%</v>
      </c>
      <c r="O28" t="str">
        <f>VLOOKUP($B28,'Congo, Democratic Republic of'!$A$6:$F$56,6, FALSE)</f>
        <v>0%</v>
      </c>
      <c r="P28" t="str">
        <f>VLOOKUP($B28,'Cote d''Ivoire'!$A$6:$F$56,6, FALSE)</f>
        <v>0%</v>
      </c>
      <c r="Q28" t="str">
        <f>VLOOKUP($B28,Djibouti!$A$6:$F$56,6, FALSE)</f>
        <v>0%</v>
      </c>
      <c r="R28" t="str">
        <f>VLOOKUP($B28,Egypt!$A$6:$F$56,6, FALSE)</f>
        <v>0%</v>
      </c>
      <c r="S28" t="str">
        <f>VLOOKUP($B28,'Equatorial Guinea'!$A$6:$F$56,6, FALSE)</f>
        <v>0%</v>
      </c>
      <c r="T28" t="str">
        <f>VLOOKUP($B28,Eritrea!$A$6:$F$56,6, FALSE)</f>
        <v>0%</v>
      </c>
      <c r="U28" t="str">
        <f>VLOOKUP($B28,Ethiopia!$A$6:$F$56,6, FALSE)</f>
        <v>0%</v>
      </c>
      <c r="V28" t="str">
        <f>VLOOKUP($B28,Gabon!$A$6:$F$56,6, FALSE)</f>
        <v>0%</v>
      </c>
      <c r="W28" t="str">
        <f>VLOOKUP($B28,Gambia!$A$6:$F$56,6, FALSE)</f>
        <v>0%</v>
      </c>
      <c r="X28" t="str">
        <f>VLOOKUP($B28,Ghana!$A$6:$F$56,6, FALSE)</f>
        <v>0%</v>
      </c>
      <c r="Y28" t="str">
        <f>VLOOKUP($B28,Guinea!$A$6:$F$56,6, FALSE)</f>
        <v>0%</v>
      </c>
      <c r="Z28" t="str">
        <f>VLOOKUP($B28,'Guinea-Bissau'!$A$6:$F$56, 6, FALSE)</f>
        <v>0%</v>
      </c>
      <c r="AA28" t="str">
        <f>VLOOKUP($B28,Kenya!$A$6:$F$56,6, FALSE)</f>
        <v>0%</v>
      </c>
      <c r="AB28" t="e">
        <f>VLOOKUP($B28,Lesotho!$A$6:$F$56,6, FALSE)</f>
        <v>#N/A</v>
      </c>
      <c r="AC28" t="str">
        <f>VLOOKUP($B28,Liberia!$A$6:$F$56,6, FALSE)</f>
        <v>0%</v>
      </c>
      <c r="AD28" t="str">
        <f>VLOOKUP($B28,Libya!$A$6:$F$56,6, FALSE)</f>
        <v>0%</v>
      </c>
      <c r="AE28" t="str">
        <f>VLOOKUP($B28,Madagascar!$A$6:$F$56,6, FALSE)</f>
        <v>0%</v>
      </c>
      <c r="AF28" t="str">
        <f>VLOOKUP($B28,Malawi!$A$6:$F$56,6, FALSE)</f>
        <v>0%</v>
      </c>
      <c r="AG28" t="str">
        <f>VLOOKUP($B28,Mali!$A$6:$F$56,6, FALSE)</f>
        <v>0%</v>
      </c>
      <c r="AH28" t="str">
        <f>VLOOKUP($B28,Mauritania!$A$6:$F$56,6, FALSE)</f>
        <v>0%</v>
      </c>
      <c r="AI28" t="str">
        <f>VLOOKUP($B28,Mauritius!$A$6:$F$56,6, FALSE)</f>
        <v>0%</v>
      </c>
      <c r="AJ28" t="str">
        <f>VLOOKUP($B28,Morocco!$A$6:$F$56,6, FALSE)</f>
        <v>0%</v>
      </c>
      <c r="AK28" t="str">
        <f>VLOOKUP($B28,Mozambique!$A$6:$F$56,6, FALSE)</f>
        <v>0%</v>
      </c>
      <c r="AL28" t="str">
        <f>VLOOKUP($B28,Namibia!$A$6:$F$56,6, FALSE)</f>
        <v>0%</v>
      </c>
      <c r="AM28" t="str">
        <f>VLOOKUP($B28,Niger!$A$6:$F$56,6, FALSE)</f>
        <v>0%</v>
      </c>
      <c r="AN28" t="str">
        <f>VLOOKUP($B28,Nigeria!$A$6:$F$56,6, FALSE)</f>
        <v>0%</v>
      </c>
      <c r="AO28" t="str">
        <f>VLOOKUP($B28,Rwanda!$A$6:$F$56,6, FALSE)</f>
        <v>0%</v>
      </c>
      <c r="AP28" t="str">
        <f>VLOOKUP($B28,'Sao Tome and Principe'!$A$6:$F$56,6, FALSE)</f>
        <v>0%</v>
      </c>
      <c r="AQ28" t="str">
        <f>VLOOKUP($B28,Senegal!$A$6:$F$56,6, FALSE)</f>
        <v>0%</v>
      </c>
      <c r="AR28" t="str">
        <f>VLOOKUP($B28,Seychelles!$A$6:$F$56,6, FALSE)</f>
        <v>0%</v>
      </c>
      <c r="AS28" t="str">
        <f>VLOOKUP($B28,'Sierra Leone'!$A$6:$F$56,6, FALSE)</f>
        <v>0%</v>
      </c>
      <c r="AT28" t="str">
        <f>VLOOKUP($B28,Somalia!$A$6:$F$56,6, FALSE)</f>
        <v>0%</v>
      </c>
      <c r="AU28" t="str">
        <f>VLOOKUP($B28,'South Africa'!$A$6:$F$56,6, FALSE)</f>
        <v>0%</v>
      </c>
      <c r="AV28" t="str">
        <f>VLOOKUP($B28,'South Sudan'!$A$6:$F$56,6, FALSE)</f>
        <v>0%</v>
      </c>
      <c r="AW28" t="str">
        <f>VLOOKUP($B28,Sudan!$A$6:$F$56,6, FALSE)</f>
        <v>0%</v>
      </c>
      <c r="AX28" t="str">
        <f>VLOOKUP($B28,Swaziland!$A$6:$F$56,6, FALSE)</f>
        <v>0%</v>
      </c>
      <c r="AY28" t="str">
        <f>VLOOKUP($B28,'United Republic of Tanzania'!$A$6:$F$56,6, FALSE)</f>
        <v>0%</v>
      </c>
      <c r="AZ28" t="str">
        <f>VLOOKUP($B28,Togo!$A$6:$F$56,6, FALSE)</f>
        <v>0%</v>
      </c>
      <c r="BA28" t="str">
        <f>VLOOKUP($B28,Tunisia!$A$6:$F$56,6, FALSE)</f>
        <v>0%</v>
      </c>
      <c r="BB28" t="str">
        <f>VLOOKUP($B28,Uganda!$A$6:$F$56,6, FALSE)</f>
        <v>0%</v>
      </c>
      <c r="BC28" t="str">
        <f>VLOOKUP($B28,Zambia!$A$6:$F$56,6, FALSE)</f>
        <v>0%</v>
      </c>
      <c r="BD28" t="str">
        <f>VLOOKUP($B28,Zimbabwe!$A$6:$F$56,6, FALSE)</f>
        <v>0%</v>
      </c>
    </row>
    <row r="29" spans="2:56" x14ac:dyDescent="0.35">
      <c r="B29" s="1" t="s">
        <v>26</v>
      </c>
      <c r="C29" t="str">
        <f>VLOOKUP(B29,Algeria!$A$6:$F$56,6, FALSE)</f>
        <v>2.50%</v>
      </c>
      <c r="D29" t="str">
        <f>VLOOKUP(B29,Angola!$A$6:$F$56,6, FALSE)</f>
        <v>2.50%</v>
      </c>
      <c r="E29" t="str">
        <f>VLOOKUP($B29,Benin!$A$6:$F$56,6, FALSE)</f>
        <v>2.50%</v>
      </c>
      <c r="F29" t="str">
        <f>VLOOKUP($B29,Botswana!$A$6:$F$56,6, FALSE)</f>
        <v>2.50%</v>
      </c>
      <c r="G29" t="str">
        <f>VLOOKUP($B29,'Burkina Faso'!$A$6:$F$56,6, FALSE)</f>
        <v>2.50%</v>
      </c>
      <c r="H29" t="str">
        <f>VLOOKUP($B29,Burundi!$A$6:$F$56,6, FALSE)</f>
        <v>2.50%</v>
      </c>
      <c r="I29" t="str">
        <f>VLOOKUP($B29,'Cape Verde'!$A$6:$F$56,6, FALSE)</f>
        <v>2.50%</v>
      </c>
      <c r="J29" t="str">
        <f>VLOOKUP($B29,Cameroon!$A$6:$F$56,6, FALSE)</f>
        <v>2.50%</v>
      </c>
      <c r="K29" t="str">
        <f>VLOOKUP($B29,'Central African Republic'!$A$6:$F$56,6, FALSE)</f>
        <v>2.50%</v>
      </c>
      <c r="L29" t="str">
        <f>VLOOKUP($B29,Chad!$A$6:$F$56,6, FALSE)</f>
        <v>2.50%</v>
      </c>
      <c r="M29" t="str">
        <f>VLOOKUP($B29,Comoros!$A$6:$F$56,6, FALSE)</f>
        <v>2.50%</v>
      </c>
      <c r="N29" t="str">
        <f>VLOOKUP($B29,Congo!$A$6:$F$56,6, FALSE)</f>
        <v>2.50%</v>
      </c>
      <c r="O29" t="str">
        <f>VLOOKUP($B29,'Congo, Democratic Republic of'!$A$6:$F$56,6, FALSE)</f>
        <v>2.50%</v>
      </c>
      <c r="P29" t="str">
        <f>VLOOKUP($B29,'Cote d''Ivoire'!$A$6:$F$56,6, FALSE)</f>
        <v>2.50%</v>
      </c>
      <c r="Q29" t="str">
        <f>VLOOKUP($B29,Djibouti!$A$6:$F$56,6, FALSE)</f>
        <v>2.50%</v>
      </c>
      <c r="R29" t="str">
        <f>VLOOKUP($B29,Egypt!$A$6:$F$56,6, FALSE)</f>
        <v>2.50%</v>
      </c>
      <c r="S29" t="str">
        <f>VLOOKUP($B29,'Equatorial Guinea'!$A$6:$F$56,6, FALSE)</f>
        <v>2.50%</v>
      </c>
      <c r="T29" t="str">
        <f>VLOOKUP($B29,Eritrea!$A$6:$F$56,6, FALSE)</f>
        <v>2.50%</v>
      </c>
      <c r="U29" t="str">
        <f>VLOOKUP($B29,Ethiopia!$A$6:$F$56,6, FALSE)</f>
        <v>2.50%</v>
      </c>
      <c r="V29" t="str">
        <f>VLOOKUP($B29,Gabon!$A$6:$F$56,6, FALSE)</f>
        <v>2.50%</v>
      </c>
      <c r="W29" t="str">
        <f>VLOOKUP($B29,Gambia!$A$6:$F$56,6, FALSE)</f>
        <v>2.50%</v>
      </c>
      <c r="X29" t="str">
        <f>VLOOKUP($B29,Ghana!$A$6:$F$56,6, FALSE)</f>
        <v>2.50%</v>
      </c>
      <c r="Y29" t="str">
        <f>VLOOKUP($B29,Guinea!$A$6:$F$56,6, FALSE)</f>
        <v>2.50%</v>
      </c>
      <c r="Z29" t="str">
        <f>VLOOKUP($B29,'Guinea-Bissau'!$A$6:$F$56, 6, FALSE)</f>
        <v>2.50%</v>
      </c>
      <c r="AA29" t="str">
        <f>VLOOKUP($B29,Kenya!$A$6:$F$56,6, FALSE)</f>
        <v>2.50%</v>
      </c>
      <c r="AB29" t="str">
        <f>VLOOKUP($B29,Lesotho!$A$6:$F$56,6, FALSE)</f>
        <v>2.50%</v>
      </c>
      <c r="AC29" t="e">
        <f>VLOOKUP($B29,Liberia!$A$6:$F$56,6, FALSE)</f>
        <v>#N/A</v>
      </c>
      <c r="AD29" t="str">
        <f>VLOOKUP($B29,Libya!$A$6:$F$56,6, FALSE)</f>
        <v>2.50%</v>
      </c>
      <c r="AE29" t="str">
        <f>VLOOKUP($B29,Madagascar!$A$6:$F$56,6, FALSE)</f>
        <v>2.50%</v>
      </c>
      <c r="AF29" t="str">
        <f>VLOOKUP($B29,Malawi!$A$6:$F$56,6, FALSE)</f>
        <v>2.50%</v>
      </c>
      <c r="AG29" t="str">
        <f>VLOOKUP($B29,Mali!$A$6:$F$56,6, FALSE)</f>
        <v>2.50%</v>
      </c>
      <c r="AH29" t="str">
        <f>VLOOKUP($B29,Mauritania!$A$6:$F$56,6, FALSE)</f>
        <v>2.50%</v>
      </c>
      <c r="AI29" t="str">
        <f>VLOOKUP($B29,Mauritius!$A$6:$F$56,6, FALSE)</f>
        <v>2.50%</v>
      </c>
      <c r="AJ29" t="str">
        <f>VLOOKUP($B29,Morocco!$A$6:$F$56,6, FALSE)</f>
        <v>2.50%</v>
      </c>
      <c r="AK29" t="str">
        <f>VLOOKUP($B29,Mozambique!$A$6:$F$56,6, FALSE)</f>
        <v>2.50%</v>
      </c>
      <c r="AL29" t="str">
        <f>VLOOKUP($B29,Namibia!$A$6:$F$56,6, FALSE)</f>
        <v>2.50%</v>
      </c>
      <c r="AM29" t="str">
        <f>VLOOKUP($B29,Niger!$A$6:$F$56,6, FALSE)</f>
        <v>2.50%</v>
      </c>
      <c r="AN29" t="str">
        <f>VLOOKUP($B29,Nigeria!$A$6:$F$56,6, FALSE)</f>
        <v>2.50%</v>
      </c>
      <c r="AO29" t="str">
        <f>VLOOKUP($B29,Rwanda!$A$6:$F$56,6, FALSE)</f>
        <v>2.50%</v>
      </c>
      <c r="AP29" t="str">
        <f>VLOOKUP($B29,'Sao Tome and Principe'!$A$6:$F$56,6, FALSE)</f>
        <v>2.50%</v>
      </c>
      <c r="AQ29" t="str">
        <f>VLOOKUP($B29,Senegal!$A$6:$F$56,6, FALSE)</f>
        <v>2.50%</v>
      </c>
      <c r="AR29" t="str">
        <f>VLOOKUP($B29,Seychelles!$A$6:$F$56,6, FALSE)</f>
        <v>2.50%</v>
      </c>
      <c r="AS29" t="str">
        <f>VLOOKUP($B29,'Sierra Leone'!$A$6:$F$56,6, FALSE)</f>
        <v>2.50%</v>
      </c>
      <c r="AT29" t="str">
        <f>VLOOKUP($B29,Somalia!$A$6:$F$56,6, FALSE)</f>
        <v>2.50%</v>
      </c>
      <c r="AU29" t="str">
        <f>VLOOKUP($B29,'South Africa'!$A$6:$F$56,6, FALSE)</f>
        <v>2.50%</v>
      </c>
      <c r="AV29" t="str">
        <f>VLOOKUP($B29,'South Sudan'!$A$6:$F$56,6, FALSE)</f>
        <v>2.50%</v>
      </c>
      <c r="AW29" t="str">
        <f>VLOOKUP($B29,Sudan!$A$6:$F$56,6, FALSE)</f>
        <v>2.50%</v>
      </c>
      <c r="AX29" t="str">
        <f>VLOOKUP($B29,Swaziland!$A$6:$F$56,6, FALSE)</f>
        <v>2.50%</v>
      </c>
      <c r="AY29" t="str">
        <f>VLOOKUP($B29,'United Republic of Tanzania'!$A$6:$F$56,6, FALSE)</f>
        <v>2.50%</v>
      </c>
      <c r="AZ29" t="str">
        <f>VLOOKUP($B29,Togo!$A$6:$F$56,6, FALSE)</f>
        <v>2.50%</v>
      </c>
      <c r="BA29" t="str">
        <f>VLOOKUP($B29,Tunisia!$A$6:$F$56,6, FALSE)</f>
        <v>2.50%</v>
      </c>
      <c r="BB29" t="str">
        <f>VLOOKUP($B29,Uganda!$A$6:$F$56,6, FALSE)</f>
        <v>2.50%</v>
      </c>
      <c r="BC29" t="str">
        <f>VLOOKUP($B29,Zambia!$A$6:$F$56,6, FALSE)</f>
        <v>2.50%</v>
      </c>
      <c r="BD29" t="str">
        <f>VLOOKUP($B29,Zimbabwe!$A$6:$F$56,6, FALSE)</f>
        <v>2.50%</v>
      </c>
    </row>
    <row r="30" spans="2:56" x14ac:dyDescent="0.35">
      <c r="B30" s="1" t="s">
        <v>27</v>
      </c>
      <c r="C30" t="str">
        <f>VLOOKUP(B30,Algeria!$A$6:$F$56,6, FALSE)</f>
        <v>0%</v>
      </c>
      <c r="D30" t="str">
        <f>VLOOKUP(B30,Angola!$A$6:$F$56,6, FALSE)</f>
        <v>0%</v>
      </c>
      <c r="E30" t="str">
        <f>VLOOKUP($B30,Benin!$A$6:$F$56,6, FALSE)</f>
        <v>0%</v>
      </c>
      <c r="F30" t="str">
        <f>VLOOKUP($B30,Botswana!$A$6:$F$56,6, FALSE)</f>
        <v>0%</v>
      </c>
      <c r="G30" t="str">
        <f>VLOOKUP($B30,'Burkina Faso'!$A$6:$F$56,6, FALSE)</f>
        <v>0%</v>
      </c>
      <c r="H30" t="str">
        <f>VLOOKUP($B30,Burundi!$A$6:$F$56,6, FALSE)</f>
        <v>0%</v>
      </c>
      <c r="I30" t="str">
        <f>VLOOKUP($B30,'Cape Verde'!$A$6:$F$56,6, FALSE)</f>
        <v>0%</v>
      </c>
      <c r="J30" t="str">
        <f>VLOOKUP($B30,Cameroon!$A$6:$F$56,6, FALSE)</f>
        <v>0%</v>
      </c>
      <c r="K30" t="str">
        <f>VLOOKUP($B30,'Central African Republic'!$A$6:$F$56,6, FALSE)</f>
        <v>0%</v>
      </c>
      <c r="L30" t="str">
        <f>VLOOKUP($B30,Chad!$A$6:$F$56,6, FALSE)</f>
        <v>0%</v>
      </c>
      <c r="M30" t="str">
        <f>VLOOKUP($B30,Comoros!$A$6:$F$56,6, FALSE)</f>
        <v>0%</v>
      </c>
      <c r="N30" t="str">
        <f>VLOOKUP($B30,Congo!$A$6:$F$56,6, FALSE)</f>
        <v>0%</v>
      </c>
      <c r="O30" t="str">
        <f>VLOOKUP($B30,'Congo, Democratic Republic of'!$A$6:$F$56,6, FALSE)</f>
        <v>0%</v>
      </c>
      <c r="P30" t="str">
        <f>VLOOKUP($B30,'Cote d''Ivoire'!$A$6:$F$56,6, FALSE)</f>
        <v>0%</v>
      </c>
      <c r="Q30" t="str">
        <f>VLOOKUP($B30,Djibouti!$A$6:$F$56,6, FALSE)</f>
        <v>0%</v>
      </c>
      <c r="R30" t="str">
        <f>VLOOKUP($B30,Egypt!$A$6:$F$56,6, FALSE)</f>
        <v>0%</v>
      </c>
      <c r="S30" t="str">
        <f>VLOOKUP($B30,'Equatorial Guinea'!$A$6:$F$56,6, FALSE)</f>
        <v>0%</v>
      </c>
      <c r="T30" t="str">
        <f>VLOOKUP($B30,Eritrea!$A$6:$F$56,6, FALSE)</f>
        <v>0%</v>
      </c>
      <c r="U30" t="str">
        <f>VLOOKUP($B30,Ethiopia!$A$6:$F$56,6, FALSE)</f>
        <v>0%</v>
      </c>
      <c r="V30" t="str">
        <f>VLOOKUP($B30,Gabon!$A$6:$F$56,6, FALSE)</f>
        <v>0%</v>
      </c>
      <c r="W30" t="str">
        <f>VLOOKUP($B30,Gambia!$A$6:$F$56,6, FALSE)</f>
        <v>0%</v>
      </c>
      <c r="X30" t="str">
        <f>VLOOKUP($B30,Ghana!$A$6:$F$56,6, FALSE)</f>
        <v>0%</v>
      </c>
      <c r="Y30" t="str">
        <f>VLOOKUP($B30,Guinea!$A$6:$F$56,6, FALSE)</f>
        <v>0%</v>
      </c>
      <c r="Z30" t="str">
        <f>VLOOKUP($B30,'Guinea-Bissau'!$A$6:$F$56, 6, FALSE)</f>
        <v>0%</v>
      </c>
      <c r="AA30" t="str">
        <f>VLOOKUP($B30,Kenya!$A$6:$F$56,6, FALSE)</f>
        <v>0%</v>
      </c>
      <c r="AB30" t="str">
        <f>VLOOKUP($B30,Lesotho!$A$6:$F$56,6, FALSE)</f>
        <v>0%</v>
      </c>
      <c r="AC30" t="str">
        <f>VLOOKUP($B30,Liberia!$A$6:$F$56,6, FALSE)</f>
        <v>0%</v>
      </c>
      <c r="AD30" t="e">
        <f>VLOOKUP($B30,Libya!$A$6:$F$56,6, FALSE)</f>
        <v>#N/A</v>
      </c>
      <c r="AE30" t="str">
        <f>VLOOKUP($B30,Madagascar!$A$6:$F$56,6, FALSE)</f>
        <v>0%</v>
      </c>
      <c r="AF30" t="str">
        <f>VLOOKUP($B30,Malawi!$A$6:$F$56,6, FALSE)</f>
        <v>0%</v>
      </c>
      <c r="AG30" t="str">
        <f>VLOOKUP($B30,Mali!$A$6:$F$56,6, FALSE)</f>
        <v>0%</v>
      </c>
      <c r="AH30" t="str">
        <f>VLOOKUP($B30,Mauritania!$A$6:$F$56,6, FALSE)</f>
        <v>0%</v>
      </c>
      <c r="AI30" t="str">
        <f>VLOOKUP($B30,Mauritius!$A$6:$F$56,6, FALSE)</f>
        <v>0%</v>
      </c>
      <c r="AJ30" t="str">
        <f>VLOOKUP($B30,Morocco!$A$6:$F$56,6, FALSE)</f>
        <v>0%</v>
      </c>
      <c r="AK30" t="str">
        <f>VLOOKUP($B30,Mozambique!$A$6:$F$56,6, FALSE)</f>
        <v>0%</v>
      </c>
      <c r="AL30" t="str">
        <f>VLOOKUP($B30,Namibia!$A$6:$F$56,6, FALSE)</f>
        <v>0%</v>
      </c>
      <c r="AM30" t="str">
        <f>VLOOKUP($B30,Niger!$A$6:$F$56,6, FALSE)</f>
        <v>0%</v>
      </c>
      <c r="AN30" t="str">
        <f>VLOOKUP($B30,Nigeria!$A$6:$F$56,6, FALSE)</f>
        <v>0%</v>
      </c>
      <c r="AO30" t="str">
        <f>VLOOKUP($B30,Rwanda!$A$6:$F$56,6, FALSE)</f>
        <v>0%</v>
      </c>
      <c r="AP30" t="str">
        <f>VLOOKUP($B30,'Sao Tome and Principe'!$A$6:$F$56,6, FALSE)</f>
        <v>0%</v>
      </c>
      <c r="AQ30" t="str">
        <f>VLOOKUP($B30,Senegal!$A$6:$F$56,6, FALSE)</f>
        <v>0%</v>
      </c>
      <c r="AR30" t="str">
        <f>VLOOKUP($B30,Seychelles!$A$6:$F$56,6, FALSE)</f>
        <v>0%</v>
      </c>
      <c r="AS30" t="str">
        <f>VLOOKUP($B30,'Sierra Leone'!$A$6:$F$56,6, FALSE)</f>
        <v>0%</v>
      </c>
      <c r="AT30" t="str">
        <f>VLOOKUP($B30,Somalia!$A$6:$F$56,6, FALSE)</f>
        <v>0%</v>
      </c>
      <c r="AU30" t="str">
        <f>VLOOKUP($B30,'South Africa'!$A$6:$F$56,6, FALSE)</f>
        <v>0%</v>
      </c>
      <c r="AV30" t="e">
        <f>VLOOKUP($B30,'South Sudan'!$A$6:$F$56,6, FALSE)</f>
        <v>#N/A</v>
      </c>
      <c r="AW30" t="str">
        <f>VLOOKUP($B30,Sudan!$A$6:$F$56,6, FALSE)</f>
        <v>0%</v>
      </c>
      <c r="AX30" t="str">
        <f>VLOOKUP($B30,Swaziland!$A$6:$F$56,6, FALSE)</f>
        <v>0%</v>
      </c>
      <c r="AY30" t="str">
        <f>VLOOKUP($B30,'United Republic of Tanzania'!$A$6:$F$56,6, FALSE)</f>
        <v>0%</v>
      </c>
      <c r="AZ30" t="str">
        <f>VLOOKUP($B30,Togo!$A$6:$F$56,6, FALSE)</f>
        <v>0%</v>
      </c>
      <c r="BA30" t="str">
        <f>VLOOKUP($B30,Tunisia!$A$6:$F$56,6, FALSE)</f>
        <v>0%</v>
      </c>
      <c r="BB30" t="str">
        <f>VLOOKUP($B30,Uganda!$A$6:$F$56,6, FALSE)</f>
        <v>0%</v>
      </c>
      <c r="BC30" t="str">
        <f>VLOOKUP($B30,Zambia!$A$6:$F$56,6, FALSE)</f>
        <v>0%</v>
      </c>
      <c r="BD30" t="str">
        <f>VLOOKUP($B30,Zimbabwe!$A$6:$F$56,6, FALSE)</f>
        <v>0%</v>
      </c>
    </row>
    <row r="31" spans="2:56" x14ac:dyDescent="0.35">
      <c r="B31" s="1" t="s">
        <v>28</v>
      </c>
      <c r="C31" t="str">
        <f>VLOOKUP(B31,Algeria!$A$6:$F$56,6, FALSE)</f>
        <v>5.00%</v>
      </c>
      <c r="D31" t="str">
        <f>VLOOKUP(B31,Angola!$A$6:$F$56,6, FALSE)</f>
        <v>0%</v>
      </c>
      <c r="E31" t="str">
        <f>VLOOKUP($B31,Benin!$A$6:$F$56,6, FALSE)</f>
        <v>5.00%</v>
      </c>
      <c r="F31" t="str">
        <f>VLOOKUP($B31,Botswana!$A$6:$F$56,6, FALSE)</f>
        <v>0%</v>
      </c>
      <c r="G31" t="str">
        <f>VLOOKUP($B31,'Burkina Faso'!$A$6:$F$56,6, FALSE)</f>
        <v>5.00%</v>
      </c>
      <c r="H31" t="str">
        <f>VLOOKUP($B31,Burundi!$A$6:$F$56,6, FALSE)</f>
        <v>0%</v>
      </c>
      <c r="I31" t="str">
        <f>VLOOKUP($B31,'Cape Verde'!$A$6:$F$56,6, FALSE)</f>
        <v>5.00%</v>
      </c>
      <c r="J31" t="str">
        <f>VLOOKUP($B31,Cameroon!$A$6:$F$56,6, FALSE)</f>
        <v>5.00%</v>
      </c>
      <c r="K31" t="str">
        <f>VLOOKUP($B31,'Central African Republic'!$A$6:$F$56,6, FALSE)</f>
        <v>5.00%</v>
      </c>
      <c r="L31" t="str">
        <f>VLOOKUP($B31,Chad!$A$6:$F$56,6, FALSE)</f>
        <v>5.00%</v>
      </c>
      <c r="M31" t="str">
        <f>VLOOKUP($B31,Comoros!$A$6:$F$56,6, FALSE)</f>
        <v>0%</v>
      </c>
      <c r="N31" t="str">
        <f>VLOOKUP($B31,Congo!$A$6:$F$56,6, FALSE)</f>
        <v>5.00%</v>
      </c>
      <c r="O31" t="str">
        <f>VLOOKUP($B31,'Congo, Democratic Republic of'!$A$6:$F$56,6, FALSE)</f>
        <v>0%</v>
      </c>
      <c r="P31" t="str">
        <f>VLOOKUP($B31,'Cote d''Ivoire'!$A$6:$F$56,6, FALSE)</f>
        <v>5.00%</v>
      </c>
      <c r="Q31" t="str">
        <f>VLOOKUP($B31,Djibouti!$A$6:$F$56,6, FALSE)</f>
        <v>0%</v>
      </c>
      <c r="R31" t="str">
        <f>VLOOKUP($B31,Egypt!$A$6:$F$56,6, FALSE)</f>
        <v>0%</v>
      </c>
      <c r="S31" t="str">
        <f>VLOOKUP($B31,'Equatorial Guinea'!$A$6:$F$56,6, FALSE)</f>
        <v>5.00%</v>
      </c>
      <c r="T31" t="str">
        <f>VLOOKUP($B31,Eritrea!$A$6:$F$56,6, FALSE)</f>
        <v>1.00%</v>
      </c>
      <c r="U31" t="str">
        <f>VLOOKUP($B31,Ethiopia!$A$6:$F$56,6, FALSE)</f>
        <v>4.50%</v>
      </c>
      <c r="V31" t="str">
        <f>VLOOKUP($B31,Gabon!$A$6:$F$56,6, FALSE)</f>
        <v>5.00%</v>
      </c>
      <c r="W31" t="str">
        <f>VLOOKUP($B31,Gambia!$A$6:$F$56,6, FALSE)</f>
        <v>5.00%</v>
      </c>
      <c r="X31" t="str">
        <f>VLOOKUP($B31,Ghana!$A$6:$F$56,6, FALSE)</f>
        <v>5.00%</v>
      </c>
      <c r="Y31" t="str">
        <f>VLOOKUP($B31,Guinea!$A$6:$F$56,6, FALSE)</f>
        <v>5.00%</v>
      </c>
      <c r="Z31" t="str">
        <f>VLOOKUP($B31,'Guinea-Bissau'!$A$6:$F$56, 6, FALSE)</f>
        <v>5.00%</v>
      </c>
      <c r="AA31" t="str">
        <f>VLOOKUP($B31,Kenya!$A$6:$F$56,6, FALSE)</f>
        <v>0%</v>
      </c>
      <c r="AB31" t="str">
        <f>VLOOKUP($B31,Lesotho!$A$6:$F$56,6, FALSE)</f>
        <v>0%</v>
      </c>
      <c r="AC31" t="str">
        <f>VLOOKUP($B31,Liberia!$A$6:$F$56,6, FALSE)</f>
        <v>5.00%</v>
      </c>
      <c r="AD31" t="str">
        <f>VLOOKUP($B31,Libya!$A$6:$F$56,6, FALSE)</f>
        <v>0%</v>
      </c>
      <c r="AE31" t="e">
        <f>VLOOKUP($B31,Madagascar!$A$6:$F$56,6, FALSE)</f>
        <v>#N/A</v>
      </c>
      <c r="AF31" t="str">
        <f>VLOOKUP($B31,Malawi!$A$6:$F$56,6, FALSE)</f>
        <v>0%</v>
      </c>
      <c r="AG31" t="str">
        <f>VLOOKUP($B31,Mali!$A$6:$F$56,6, FALSE)</f>
        <v>5.00%</v>
      </c>
      <c r="AH31" t="str">
        <f>VLOOKUP($B31,Mauritania!$A$6:$F$56,6, FALSE)</f>
        <v>5.00%</v>
      </c>
      <c r="AI31" t="str">
        <f>VLOOKUP($B31,Mauritius!$A$6:$F$56,6, FALSE)</f>
        <v>0%</v>
      </c>
      <c r="AJ31" t="str">
        <f>VLOOKUP($B31,Morocco!$A$6:$F$56,6, FALSE)</f>
        <v>5.00%</v>
      </c>
      <c r="AK31" t="str">
        <f>VLOOKUP($B31,Mozambique!$A$6:$F$56,6, FALSE)</f>
        <v>0%</v>
      </c>
      <c r="AL31" t="str">
        <f>VLOOKUP($B31,Namibia!$A$6:$F$56,6, FALSE)</f>
        <v>0%</v>
      </c>
      <c r="AM31" t="str">
        <f>VLOOKUP($B31,Niger!$A$6:$F$56,6, FALSE)</f>
        <v>5.00%</v>
      </c>
      <c r="AN31" t="str">
        <f>VLOOKUP($B31,Nigeria!$A$6:$F$56,6, FALSE)</f>
        <v>5.00%</v>
      </c>
      <c r="AO31" t="str">
        <f>VLOOKUP($B31,Rwanda!$A$6:$F$56,6, FALSE)</f>
        <v>0%</v>
      </c>
      <c r="AP31" t="str">
        <f>VLOOKUP($B31,'Sao Tome and Principe'!$A$6:$F$56,6, FALSE)</f>
        <v>5.00%</v>
      </c>
      <c r="AQ31" t="str">
        <f>VLOOKUP($B31,Senegal!$A$6:$F$56,6, FALSE)</f>
        <v>5.00%</v>
      </c>
      <c r="AR31" t="str">
        <f>VLOOKUP($B31,Seychelles!$A$6:$F$56,6, FALSE)</f>
        <v>0%</v>
      </c>
      <c r="AS31" t="str">
        <f>VLOOKUP($B31,'Sierra Leone'!$A$6:$F$56,6, FALSE)</f>
        <v>5.00%</v>
      </c>
      <c r="AT31" t="str">
        <f>VLOOKUP($B31,Somalia!$A$6:$F$56,6, FALSE)</f>
        <v>5.00%</v>
      </c>
      <c r="AU31" t="str">
        <f>VLOOKUP($B31,'South Africa'!$A$6:$F$56,6, FALSE)</f>
        <v>0%</v>
      </c>
      <c r="AV31" t="e">
        <f>VLOOKUP($B31,'South Sudan'!$A$6:$F$56,6, FALSE)</f>
        <v>#N/A</v>
      </c>
      <c r="AW31" t="str">
        <f>VLOOKUP($B31,Sudan!$A$6:$F$56,6, FALSE)</f>
        <v>0%</v>
      </c>
      <c r="AX31" t="str">
        <f>VLOOKUP($B31,Swaziland!$A$6:$F$56,6, FALSE)</f>
        <v>0%</v>
      </c>
      <c r="AY31" t="str">
        <f>VLOOKUP($B31,'United Republic of Tanzania'!$A$6:$F$56,6, FALSE)</f>
        <v>0%</v>
      </c>
      <c r="AZ31" t="str">
        <f>VLOOKUP($B31,Togo!$A$6:$F$56,6, FALSE)</f>
        <v>5.00%</v>
      </c>
      <c r="BA31" t="str">
        <f>VLOOKUP($B31,Tunisia!$A$6:$F$56,6, FALSE)</f>
        <v>5.00%</v>
      </c>
      <c r="BB31" t="str">
        <f>VLOOKUP($B31,Uganda!$A$6:$F$56,6, FALSE)</f>
        <v>0%</v>
      </c>
      <c r="BC31" t="str">
        <f>VLOOKUP($B31,Zambia!$A$6:$F$56,6, FALSE)</f>
        <v>0%</v>
      </c>
      <c r="BD31" t="str">
        <f>VLOOKUP($B31,Zimbabwe!$A$6:$F$56,6, FALSE)</f>
        <v>0%</v>
      </c>
    </row>
    <row r="32" spans="2:56" x14ac:dyDescent="0.35">
      <c r="B32" s="1" t="s">
        <v>29</v>
      </c>
      <c r="C32" t="str">
        <f>VLOOKUP(B32,Algeria!$A$6:$F$56,6, FALSE)</f>
        <v>10.00%</v>
      </c>
      <c r="D32" t="str">
        <f>VLOOKUP(B32,Angola!$A$6:$F$56,6, FALSE)</f>
        <v>10.00%</v>
      </c>
      <c r="E32" t="str">
        <f>VLOOKUP($B32,Benin!$A$6:$F$56,6, FALSE)</f>
        <v>10.00%</v>
      </c>
      <c r="F32" t="str">
        <f>VLOOKUP($B32,Botswana!$A$6:$F$56,6, FALSE)</f>
        <v>0%</v>
      </c>
      <c r="G32" t="str">
        <f>VLOOKUP($B32,'Burkina Faso'!$A$6:$F$56,6, FALSE)</f>
        <v>10.00%</v>
      </c>
      <c r="H32" t="str">
        <f>VLOOKUP($B32,Burundi!$A$6:$F$56,6, FALSE)</f>
        <v>0%</v>
      </c>
      <c r="I32" t="str">
        <f>VLOOKUP($B32,'Cape Verde'!$A$6:$F$56,6, FALSE)</f>
        <v>10.00%</v>
      </c>
      <c r="J32" t="str">
        <f>VLOOKUP($B32,Cameroon!$A$6:$F$56,6, FALSE)</f>
        <v>10.00%</v>
      </c>
      <c r="K32" t="str">
        <f>VLOOKUP($B32,'Central African Republic'!$A$6:$F$56,6, FALSE)</f>
        <v>10.00%</v>
      </c>
      <c r="L32" t="str">
        <f>VLOOKUP($B32,Chad!$A$6:$F$56,6, FALSE)</f>
        <v>10.00%</v>
      </c>
      <c r="M32" t="str">
        <f>VLOOKUP($B32,Comoros!$A$6:$F$56,6, FALSE)</f>
        <v>0%</v>
      </c>
      <c r="N32" t="str">
        <f>VLOOKUP($B32,Congo!$A$6:$F$56,6, FALSE)</f>
        <v>10.00%</v>
      </c>
      <c r="O32" t="str">
        <f>VLOOKUP($B32,'Congo, Democratic Republic of'!$A$6:$F$56,6, FALSE)</f>
        <v>10.00%</v>
      </c>
      <c r="P32" t="str">
        <f>VLOOKUP($B32,'Cote d''Ivoire'!$A$6:$F$56,6, FALSE)</f>
        <v>10.00%</v>
      </c>
      <c r="Q32" t="str">
        <f>VLOOKUP($B32,Djibouti!$A$6:$F$56,6, FALSE)</f>
        <v>0%</v>
      </c>
      <c r="R32" t="str">
        <f>VLOOKUP($B32,Egypt!$A$6:$F$56,6, FALSE)</f>
        <v>0%</v>
      </c>
      <c r="S32" t="str">
        <f>VLOOKUP($B32,'Equatorial Guinea'!$A$6:$F$56,6, FALSE)</f>
        <v>10.00%</v>
      </c>
      <c r="T32" t="str">
        <f>VLOOKUP($B32,Eritrea!$A$6:$F$56,6, FALSE)</f>
        <v>3.00%</v>
      </c>
      <c r="U32" t="str">
        <f>VLOOKUP($B32,Ethiopia!$A$6:$F$56,6, FALSE)</f>
        <v>3.00%</v>
      </c>
      <c r="V32" t="str">
        <f>VLOOKUP($B32,Gabon!$A$6:$F$56,6, FALSE)</f>
        <v>10.00%</v>
      </c>
      <c r="W32" t="str">
        <f>VLOOKUP($B32,Gambia!$A$6:$F$56,6, FALSE)</f>
        <v>10.00%</v>
      </c>
      <c r="X32" t="str">
        <f>VLOOKUP($B32,Ghana!$A$6:$F$56,6, FALSE)</f>
        <v>10.00%</v>
      </c>
      <c r="Y32" t="str">
        <f>VLOOKUP($B32,Guinea!$A$6:$F$56,6, FALSE)</f>
        <v>10.00%</v>
      </c>
      <c r="Z32" t="str">
        <f>VLOOKUP($B32,'Guinea-Bissau'!$A$6:$F$56, 6, FALSE)</f>
        <v>10.00%</v>
      </c>
      <c r="AA32" t="str">
        <f>VLOOKUP($B32,Kenya!$A$6:$F$56,6, FALSE)</f>
        <v>0%</v>
      </c>
      <c r="AB32" t="str">
        <f>VLOOKUP($B32,Lesotho!$A$6:$F$56,6, FALSE)</f>
        <v>0%</v>
      </c>
      <c r="AC32" t="str">
        <f>VLOOKUP($B32,Liberia!$A$6:$F$56,6, FALSE)</f>
        <v>10.00%</v>
      </c>
      <c r="AD32" t="str">
        <f>VLOOKUP($B32,Libya!$A$6:$F$56,6, FALSE)</f>
        <v>0%</v>
      </c>
      <c r="AE32" t="str">
        <f>VLOOKUP($B32,Madagascar!$A$6:$F$56,6, FALSE)</f>
        <v>0%</v>
      </c>
      <c r="AF32" t="e">
        <f>VLOOKUP($B32,Malawi!$A$6:$F$56,6, FALSE)</f>
        <v>#N/A</v>
      </c>
      <c r="AG32" t="str">
        <f>VLOOKUP($B32,Mali!$A$6:$F$56,6, FALSE)</f>
        <v>10.00%</v>
      </c>
      <c r="AH32" t="str">
        <f>VLOOKUP($B32,Mauritania!$A$6:$F$56,6, FALSE)</f>
        <v>10.00%</v>
      </c>
      <c r="AI32" t="str">
        <f>VLOOKUP($B32,Mauritius!$A$6:$F$56,6, FALSE)</f>
        <v>0%</v>
      </c>
      <c r="AJ32" t="str">
        <f>VLOOKUP($B32,Morocco!$A$6:$F$56,6, FALSE)</f>
        <v>10.00%</v>
      </c>
      <c r="AK32" t="str">
        <f>VLOOKUP($B32,Mozambique!$A$6:$F$56,6, FALSE)</f>
        <v>0%</v>
      </c>
      <c r="AL32" t="str">
        <f>VLOOKUP($B32,Namibia!$A$6:$F$56,6, FALSE)</f>
        <v>0%</v>
      </c>
      <c r="AM32" t="str">
        <f>VLOOKUP($B32,Niger!$A$6:$F$56,6, FALSE)</f>
        <v>10.00%</v>
      </c>
      <c r="AN32" t="str">
        <f>VLOOKUP($B32,Nigeria!$A$6:$F$56,6, FALSE)</f>
        <v>10.00%</v>
      </c>
      <c r="AO32" t="str">
        <f>VLOOKUP($B32,Rwanda!$A$6:$F$56,6, FALSE)</f>
        <v>0%</v>
      </c>
      <c r="AP32" t="str">
        <f>VLOOKUP($B32,'Sao Tome and Principe'!$A$6:$F$56,6, FALSE)</f>
        <v>10.00%</v>
      </c>
      <c r="AQ32" t="str">
        <f>VLOOKUP($B32,Senegal!$A$6:$F$56,6, FALSE)</f>
        <v>10.00%</v>
      </c>
      <c r="AR32" t="str">
        <f>VLOOKUP($B32,Seychelles!$A$6:$F$56,6, FALSE)</f>
        <v>0%</v>
      </c>
      <c r="AS32" t="str">
        <f>VLOOKUP($B32,'Sierra Leone'!$A$6:$F$56,6, FALSE)</f>
        <v>10.00%</v>
      </c>
      <c r="AT32" t="str">
        <f>VLOOKUP($B32,Somalia!$A$6:$F$56,6, FALSE)</f>
        <v>10.00%</v>
      </c>
      <c r="AU32" t="str">
        <f>VLOOKUP($B32,'South Africa'!$A$6:$F$56,6, FALSE)</f>
        <v>0%</v>
      </c>
      <c r="AV32" t="str">
        <f>VLOOKUP($B32,'South Sudan'!$A$6:$F$56,6, FALSE)</f>
        <v>10.00%</v>
      </c>
      <c r="AW32" t="str">
        <f>VLOOKUP($B32,Sudan!$A$6:$F$56,6, FALSE)</f>
        <v>0%</v>
      </c>
      <c r="AX32" t="str">
        <f>VLOOKUP($B32,Swaziland!$A$6:$F$56,6, FALSE)</f>
        <v>0%</v>
      </c>
      <c r="AY32" t="str">
        <f>VLOOKUP($B32,'United Republic of Tanzania'!$A$6:$F$56,6, FALSE)</f>
        <v>0%</v>
      </c>
      <c r="AZ32" t="str">
        <f>VLOOKUP($B32,Togo!$A$6:$F$56,6, FALSE)</f>
        <v>10.00%</v>
      </c>
      <c r="BA32" t="str">
        <f>VLOOKUP($B32,Tunisia!$A$6:$F$56,6, FALSE)</f>
        <v>10.00%</v>
      </c>
      <c r="BB32" t="str">
        <f>VLOOKUP($B32,Uganda!$A$6:$F$56,6, FALSE)</f>
        <v>3.00%</v>
      </c>
      <c r="BC32" t="str">
        <f>VLOOKUP($B32,Zambia!$A$6:$F$56,6, FALSE)</f>
        <v>0%</v>
      </c>
      <c r="BD32" t="str">
        <f>VLOOKUP($B32,Zimbabwe!$A$6:$F$56,6, FALSE)</f>
        <v>0%</v>
      </c>
    </row>
    <row r="33" spans="2:56" x14ac:dyDescent="0.35">
      <c r="B33" s="1" t="s">
        <v>30</v>
      </c>
      <c r="C33" t="str">
        <f>VLOOKUP(B33,Algeria!$A$6:$F$56,6, FALSE)</f>
        <v>6.25%</v>
      </c>
      <c r="D33" t="str">
        <f>VLOOKUP(B33,Angola!$A$6:$F$56,6, FALSE)</f>
        <v>6.25%</v>
      </c>
      <c r="E33" t="str">
        <f>VLOOKUP($B33,Benin!$A$6:$F$56,6, FALSE)</f>
        <v>0%</v>
      </c>
      <c r="F33" t="str">
        <f>VLOOKUP($B33,Botswana!$A$6:$F$56,6, FALSE)</f>
        <v>6.25%</v>
      </c>
      <c r="G33" t="str">
        <f>VLOOKUP($B33,'Burkina Faso'!$A$6:$F$56,6, FALSE)</f>
        <v>0%</v>
      </c>
      <c r="H33" t="str">
        <f>VLOOKUP($B33,Burundi!$A$6:$F$56,6, FALSE)</f>
        <v>6.25%</v>
      </c>
      <c r="I33" t="str">
        <f>VLOOKUP($B33,'Cape Verde'!$A$6:$F$56,6, FALSE)</f>
        <v>0%</v>
      </c>
      <c r="J33" t="str">
        <f>VLOOKUP($B33,Cameroon!$A$6:$F$56,6, FALSE)</f>
        <v>6.25%</v>
      </c>
      <c r="K33" t="str">
        <f>VLOOKUP($B33,'Central African Republic'!$A$6:$F$56,6, FALSE)</f>
        <v>6.25%</v>
      </c>
      <c r="L33" t="str">
        <f>VLOOKUP($B33,Chad!$A$6:$F$56,6, FALSE)</f>
        <v>6.25%</v>
      </c>
      <c r="M33" t="str">
        <f>VLOOKUP($B33,Comoros!$A$6:$F$56,6, FALSE)</f>
        <v>6.25%</v>
      </c>
      <c r="N33" t="str">
        <f>VLOOKUP($B33,Congo!$A$6:$F$56,6, FALSE)</f>
        <v>6.25%</v>
      </c>
      <c r="O33" t="str">
        <f>VLOOKUP($B33,'Congo, Democratic Republic of'!$A$6:$F$56,6, FALSE)</f>
        <v>6.25%</v>
      </c>
      <c r="P33" t="str">
        <f>VLOOKUP($B33,'Cote d''Ivoire'!$A$6:$F$56,6, FALSE)</f>
        <v>0%</v>
      </c>
      <c r="Q33" t="str">
        <f>VLOOKUP($B33,Djibouti!$A$6:$F$56,6, FALSE)</f>
        <v>6.25%</v>
      </c>
      <c r="R33" t="str">
        <f>VLOOKUP($B33,Egypt!$A$6:$F$56,6, FALSE)</f>
        <v>6.25%</v>
      </c>
      <c r="S33" t="str">
        <f>VLOOKUP($B33,'Equatorial Guinea'!$A$6:$F$56,6, FALSE)</f>
        <v>6.25%</v>
      </c>
      <c r="T33" t="str">
        <f>VLOOKUP($B33,Eritrea!$A$6:$F$56,6, FALSE)</f>
        <v>6.25%</v>
      </c>
      <c r="U33" t="str">
        <f>VLOOKUP($B33,Ethiopia!$A$6:$F$56,6, FALSE)</f>
        <v>6.25%</v>
      </c>
      <c r="V33" t="str">
        <f>VLOOKUP($B33,Gabon!$A$6:$F$56,6, FALSE)</f>
        <v>6.25%</v>
      </c>
      <c r="W33" t="str">
        <f>VLOOKUP($B33,Gambia!$A$6:$F$56,6, FALSE)</f>
        <v>0%</v>
      </c>
      <c r="X33" t="str">
        <f>VLOOKUP($B33,Ghana!$A$6:$F$56,6, FALSE)</f>
        <v>0%</v>
      </c>
      <c r="Y33" t="str">
        <f>VLOOKUP($B33,Guinea!$A$6:$F$56,6, FALSE)</f>
        <v>0%</v>
      </c>
      <c r="Z33" t="str">
        <f>VLOOKUP($B33,'Guinea-Bissau'!$A$6:$F$56, 6, FALSE)</f>
        <v>0%</v>
      </c>
      <c r="AA33" t="str">
        <f>VLOOKUP($B33,Kenya!$A$6:$F$56,6, FALSE)</f>
        <v>6.25%</v>
      </c>
      <c r="AB33" t="str">
        <f>VLOOKUP($B33,Lesotho!$A$6:$F$56,6, FALSE)</f>
        <v>6.25%</v>
      </c>
      <c r="AC33" t="str">
        <f>VLOOKUP($B33,Liberia!$A$6:$F$56,6, FALSE)</f>
        <v>0%</v>
      </c>
      <c r="AD33" t="str">
        <f>VLOOKUP($B33,Libya!$A$6:$F$56,6, FALSE)</f>
        <v>6.25%</v>
      </c>
      <c r="AE33" t="str">
        <f>VLOOKUP($B33,Madagascar!$A$6:$F$56,6, FALSE)</f>
        <v>6.25%</v>
      </c>
      <c r="AF33" t="str">
        <f>VLOOKUP($B33,Malawi!$A$6:$F$56,6, FALSE)</f>
        <v>6.25%</v>
      </c>
      <c r="AG33" t="e">
        <f>VLOOKUP($B33,Mali!$A$6:$F$56,6, FALSE)</f>
        <v>#N/A</v>
      </c>
      <c r="AH33" t="str">
        <f>VLOOKUP($B33,Mauritania!$A$6:$F$56,6, FALSE)</f>
        <v>6.25%</v>
      </c>
      <c r="AI33" t="str">
        <f>VLOOKUP($B33,Mauritius!$A$6:$F$56,6, FALSE)</f>
        <v>6.25%</v>
      </c>
      <c r="AJ33" t="str">
        <f>VLOOKUP($B33,Morocco!$A$6:$F$56,6, FALSE)</f>
        <v>6.25%</v>
      </c>
      <c r="AK33" t="str">
        <f>VLOOKUP($B33,Mozambique!$A$6:$F$56,6, FALSE)</f>
        <v>6.25%</v>
      </c>
      <c r="AL33" t="str">
        <f>VLOOKUP($B33,Namibia!$A$6:$F$56,6, FALSE)</f>
        <v>6.25%</v>
      </c>
      <c r="AM33" t="str">
        <f>VLOOKUP($B33,Niger!$A$6:$F$56,6, FALSE)</f>
        <v>0%</v>
      </c>
      <c r="AN33" t="str">
        <f>VLOOKUP($B33,Nigeria!$A$6:$F$56,6, FALSE)</f>
        <v>0%</v>
      </c>
      <c r="AO33" t="str">
        <f>VLOOKUP($B33,Rwanda!$A$6:$F$56,6, FALSE)</f>
        <v>6.25%</v>
      </c>
      <c r="AP33" t="str">
        <f>VLOOKUP($B33,'Sao Tome and Principe'!$A$6:$F$56,6, FALSE)</f>
        <v>6.25%</v>
      </c>
      <c r="AQ33" t="str">
        <f>VLOOKUP($B33,Senegal!$A$6:$F$56,6, FALSE)</f>
        <v>0%</v>
      </c>
      <c r="AR33" t="str">
        <f>VLOOKUP($B33,Seychelles!$A$6:$F$56,6, FALSE)</f>
        <v>6.25%</v>
      </c>
      <c r="AS33" t="str">
        <f>VLOOKUP($B33,'Sierra Leone'!$A$6:$F$56,6, FALSE)</f>
        <v>0%</v>
      </c>
      <c r="AT33" t="str">
        <f>VLOOKUP($B33,Somalia!$A$6:$F$56,6, FALSE)</f>
        <v>6.25%</v>
      </c>
      <c r="AU33" t="str">
        <f>VLOOKUP($B33,'South Africa'!$A$6:$F$56,6, FALSE)</f>
        <v>6.25%</v>
      </c>
      <c r="AV33" t="str">
        <f>VLOOKUP($B33,'South Sudan'!$A$6:$F$56,6, FALSE)</f>
        <v>6.25%</v>
      </c>
      <c r="AW33" t="str">
        <f>VLOOKUP($B33,Sudan!$A$6:$F$56,6, FALSE)</f>
        <v>6.25%</v>
      </c>
      <c r="AX33" t="str">
        <f>VLOOKUP($B33,Swaziland!$A$6:$F$56,6, FALSE)</f>
        <v>6.25%</v>
      </c>
      <c r="AY33" t="str">
        <f>VLOOKUP($B33,'United Republic of Tanzania'!$A$6:$F$56,6, FALSE)</f>
        <v>6.25%</v>
      </c>
      <c r="AZ33" t="str">
        <f>VLOOKUP($B33,Togo!$A$6:$F$56,6, FALSE)</f>
        <v>0%</v>
      </c>
      <c r="BA33" t="str">
        <f>VLOOKUP($B33,Tunisia!$A$6:$F$56,6, FALSE)</f>
        <v>6.25%</v>
      </c>
      <c r="BB33" t="str">
        <f>VLOOKUP($B33,Uganda!$A$6:$F$56,6, FALSE)</f>
        <v>6.25%</v>
      </c>
      <c r="BC33" t="str">
        <f>VLOOKUP($B33,Zambia!$A$6:$F$56,6, FALSE)</f>
        <v>6.25%</v>
      </c>
      <c r="BD33" t="str">
        <f>VLOOKUP($B33,Zimbabwe!$A$6:$F$56,6, FALSE)</f>
        <v>6.25%</v>
      </c>
    </row>
    <row r="34" spans="2:56" x14ac:dyDescent="0.35">
      <c r="B34" s="1" t="s">
        <v>31</v>
      </c>
      <c r="C34" t="str">
        <f>VLOOKUP(B34,Algeria!$A$6:$F$56,6, FALSE)</f>
        <v>12.50%</v>
      </c>
      <c r="D34" t="str">
        <f>VLOOKUP(B34,Angola!$A$6:$F$56,6, FALSE)</f>
        <v>12.50%</v>
      </c>
      <c r="E34" t="str">
        <f>VLOOKUP($B34,Benin!$A$6:$F$56,6, FALSE)</f>
        <v>12.50%</v>
      </c>
      <c r="F34" t="str">
        <f>VLOOKUP($B34,Botswana!$A$6:$F$56,6, FALSE)</f>
        <v>12.50%</v>
      </c>
      <c r="G34" t="str">
        <f>VLOOKUP($B34,'Burkina Faso'!$A$6:$F$56,6, FALSE)</f>
        <v>12.50%</v>
      </c>
      <c r="H34" t="str">
        <f>VLOOKUP($B34,Burundi!$A$6:$F$56,6, FALSE)</f>
        <v>12.50%</v>
      </c>
      <c r="I34" t="str">
        <f>VLOOKUP($B34,'Cape Verde'!$A$6:$F$56,6, FALSE)</f>
        <v>12.50%</v>
      </c>
      <c r="J34" t="str">
        <f>VLOOKUP($B34,Cameroon!$A$6:$F$56,6, FALSE)</f>
        <v>12.50%</v>
      </c>
      <c r="K34" t="str">
        <f>VLOOKUP($B34,'Central African Republic'!$A$6:$F$56,6, FALSE)</f>
        <v>12.50%</v>
      </c>
      <c r="L34" t="str">
        <f>VLOOKUP($B34,Chad!$A$6:$F$56,6, FALSE)</f>
        <v>12.50%</v>
      </c>
      <c r="M34" t="str">
        <f>VLOOKUP($B34,Comoros!$A$6:$F$56,6, FALSE)</f>
        <v>12.50%</v>
      </c>
      <c r="N34" t="str">
        <f>VLOOKUP($B34,Congo!$A$6:$F$56,6, FALSE)</f>
        <v>12.50%</v>
      </c>
      <c r="O34" t="str">
        <f>VLOOKUP($B34,'Congo, Democratic Republic of'!$A$6:$F$56,6, FALSE)</f>
        <v>12.50%</v>
      </c>
      <c r="P34" t="str">
        <f>VLOOKUP($B34,'Cote d''Ivoire'!$A$6:$F$56,6, FALSE)</f>
        <v>12.50%</v>
      </c>
      <c r="Q34" t="str">
        <f>VLOOKUP($B34,Djibouti!$A$6:$F$56,6, FALSE)</f>
        <v>12.50%</v>
      </c>
      <c r="R34" t="str">
        <f>VLOOKUP($B34,Egypt!$A$6:$F$56,6, FALSE)</f>
        <v>12.50%</v>
      </c>
      <c r="S34" t="str">
        <f>VLOOKUP($B34,'Equatorial Guinea'!$A$6:$F$56,6, FALSE)</f>
        <v>12.50%</v>
      </c>
      <c r="T34" t="str">
        <f>VLOOKUP($B34,Eritrea!$A$6:$F$56,6, FALSE)</f>
        <v>12.50%</v>
      </c>
      <c r="U34" t="str">
        <f>VLOOKUP($B34,Ethiopia!$A$6:$F$56,6, FALSE)</f>
        <v>12.50%</v>
      </c>
      <c r="V34" t="str">
        <f>VLOOKUP($B34,Gabon!$A$6:$F$56,6, FALSE)</f>
        <v>12.50%</v>
      </c>
      <c r="W34" t="str">
        <f>VLOOKUP($B34,Gambia!$A$6:$F$56,6, FALSE)</f>
        <v>12.50%</v>
      </c>
      <c r="X34" t="str">
        <f>VLOOKUP($B34,Ghana!$A$6:$F$56,6, FALSE)</f>
        <v>12.50%</v>
      </c>
      <c r="Y34" t="str">
        <f>VLOOKUP($B34,Guinea!$A$6:$F$56,6, FALSE)</f>
        <v>12.50%</v>
      </c>
      <c r="Z34" t="str">
        <f>VLOOKUP($B34,'Guinea-Bissau'!$A$6:$F$56, 6, FALSE)</f>
        <v>12.50%</v>
      </c>
      <c r="AA34" t="str">
        <f>VLOOKUP($B34,Kenya!$A$6:$F$56,6, FALSE)</f>
        <v>12.50%</v>
      </c>
      <c r="AB34" t="str">
        <f>VLOOKUP($B34,Lesotho!$A$6:$F$56,6, FALSE)</f>
        <v>12.50%</v>
      </c>
      <c r="AC34" t="str">
        <f>VLOOKUP($B34,Liberia!$A$6:$F$56,6, FALSE)</f>
        <v>12.50%</v>
      </c>
      <c r="AD34" t="str">
        <f>VLOOKUP($B34,Libya!$A$6:$F$56,6, FALSE)</f>
        <v>12.50%</v>
      </c>
      <c r="AE34" t="str">
        <f>VLOOKUP($B34,Madagascar!$A$6:$F$56,6, FALSE)</f>
        <v>12.50%</v>
      </c>
      <c r="AF34" t="str">
        <f>VLOOKUP($B34,Malawi!$A$6:$F$56,6, FALSE)</f>
        <v>12.50%</v>
      </c>
      <c r="AG34" t="str">
        <f>VLOOKUP($B34,Mali!$A$6:$F$56,6, FALSE)</f>
        <v>12.50%</v>
      </c>
      <c r="AH34" t="e">
        <f>VLOOKUP($B34,Mauritania!$A$6:$F$56,6, FALSE)</f>
        <v>#N/A</v>
      </c>
      <c r="AI34" t="str">
        <f>VLOOKUP($B34,Mauritius!$A$6:$F$56,6, FALSE)</f>
        <v>12.50%</v>
      </c>
      <c r="AJ34" t="str">
        <f>VLOOKUP($B34,Morocco!$A$6:$F$56,6, FALSE)</f>
        <v>12.50%</v>
      </c>
      <c r="AK34" t="str">
        <f>VLOOKUP($B34,Mozambique!$A$6:$F$56,6, FALSE)</f>
        <v>12.50%</v>
      </c>
      <c r="AL34" t="str">
        <f>VLOOKUP($B34,Namibia!$A$6:$F$56,6, FALSE)</f>
        <v>12.50%</v>
      </c>
      <c r="AM34" t="str">
        <f>VLOOKUP($B34,Niger!$A$6:$F$56,6, FALSE)</f>
        <v>12.50%</v>
      </c>
      <c r="AN34" t="str">
        <f>VLOOKUP($B34,Nigeria!$A$6:$F$56,6, FALSE)</f>
        <v>12.50%</v>
      </c>
      <c r="AO34" t="str">
        <f>VLOOKUP($B34,Rwanda!$A$6:$F$56,6, FALSE)</f>
        <v>12.50%</v>
      </c>
      <c r="AP34" t="str">
        <f>VLOOKUP($B34,'Sao Tome and Principe'!$A$6:$F$56,6, FALSE)</f>
        <v>12.50%</v>
      </c>
      <c r="AQ34" t="str">
        <f>VLOOKUP($B34,Senegal!$A$6:$F$56,6, FALSE)</f>
        <v>12.50%</v>
      </c>
      <c r="AR34" t="str">
        <f>VLOOKUP($B34,Seychelles!$A$6:$F$56,6, FALSE)</f>
        <v>12.50%</v>
      </c>
      <c r="AS34" t="str">
        <f>VLOOKUP($B34,'Sierra Leone'!$A$6:$F$56,6, FALSE)</f>
        <v>12.50%</v>
      </c>
      <c r="AT34" t="str">
        <f>VLOOKUP($B34,Somalia!$A$6:$F$56,6, FALSE)</f>
        <v>12.50%</v>
      </c>
      <c r="AU34" t="str">
        <f>VLOOKUP($B34,'South Africa'!$A$6:$F$56,6, FALSE)</f>
        <v>12.50%</v>
      </c>
      <c r="AV34" t="str">
        <f>VLOOKUP($B34,'South Sudan'!$A$6:$F$56,6, FALSE)</f>
        <v>12.50%</v>
      </c>
      <c r="AW34" t="str">
        <f>VLOOKUP($B34,Sudan!$A$6:$F$56,6, FALSE)</f>
        <v>12.50%</v>
      </c>
      <c r="AX34" t="str">
        <f>VLOOKUP($B34,Swaziland!$A$6:$F$56,6, FALSE)</f>
        <v>12.50%</v>
      </c>
      <c r="AY34" t="str">
        <f>VLOOKUP($B34,'United Republic of Tanzania'!$A$6:$F$56,6, FALSE)</f>
        <v>12.50%</v>
      </c>
      <c r="AZ34" t="str">
        <f>VLOOKUP($B34,Togo!$A$6:$F$56,6, FALSE)</f>
        <v>12.50%</v>
      </c>
      <c r="BA34" t="str">
        <f>VLOOKUP($B34,Tunisia!$A$6:$F$56,6, FALSE)</f>
        <v>12.50%</v>
      </c>
      <c r="BB34" t="str">
        <f>VLOOKUP($B34,Uganda!$A$6:$F$56,6, FALSE)</f>
        <v>12.50%</v>
      </c>
      <c r="BC34" t="str">
        <f>VLOOKUP($B34,Zambia!$A$6:$F$56,6, FALSE)</f>
        <v>12.50%</v>
      </c>
      <c r="BD34" t="str">
        <f>VLOOKUP($B34,Zimbabwe!$A$6:$F$56,6, FALSE)</f>
        <v>12.50%</v>
      </c>
    </row>
    <row r="35" spans="2:56" x14ac:dyDescent="0.35">
      <c r="B35" s="1" t="s">
        <v>32</v>
      </c>
      <c r="C35" t="str">
        <f>VLOOKUP(B35,Algeria!$A$6:$F$56,6, FALSE)</f>
        <v>0%</v>
      </c>
      <c r="D35" t="str">
        <f>VLOOKUP(B35,Angola!$A$6:$F$56,6, FALSE)</f>
        <v>0%</v>
      </c>
      <c r="E35" t="str">
        <f>VLOOKUP($B35,Benin!$A$6:$F$56,6, FALSE)</f>
        <v>0%</v>
      </c>
      <c r="F35" t="str">
        <f>VLOOKUP($B35,Botswana!$A$6:$F$56,6, FALSE)</f>
        <v>0%</v>
      </c>
      <c r="G35" t="str">
        <f>VLOOKUP($B35,'Burkina Faso'!$A$6:$F$56,6, FALSE)</f>
        <v>0%</v>
      </c>
      <c r="H35" t="str">
        <f>VLOOKUP($B35,Burundi!$A$6:$F$56,6, FALSE)</f>
        <v>0%</v>
      </c>
      <c r="I35" t="str">
        <f>VLOOKUP($B35,'Cape Verde'!$A$6:$F$56,6, FALSE)</f>
        <v>0%</v>
      </c>
      <c r="J35" t="str">
        <f>VLOOKUP($B35,Cameroon!$A$6:$F$56,6, FALSE)</f>
        <v>0%</v>
      </c>
      <c r="K35" t="str">
        <f>VLOOKUP($B35,'Central African Republic'!$A$6:$F$56,6, FALSE)</f>
        <v>0%</v>
      </c>
      <c r="L35" t="str">
        <f>VLOOKUP($B35,Chad!$A$6:$F$56,6, FALSE)</f>
        <v>0%</v>
      </c>
      <c r="M35" t="str">
        <f>VLOOKUP($B35,Comoros!$A$6:$F$56,6, FALSE)</f>
        <v>0%</v>
      </c>
      <c r="N35" t="str">
        <f>VLOOKUP($B35,Congo!$A$6:$F$56,6, FALSE)</f>
        <v>0%</v>
      </c>
      <c r="O35" t="str">
        <f>VLOOKUP($B35,'Congo, Democratic Republic of'!$A$6:$F$56,6, FALSE)</f>
        <v>0%</v>
      </c>
      <c r="P35" t="str">
        <f>VLOOKUP($B35,'Cote d''Ivoire'!$A$6:$F$56,6, FALSE)</f>
        <v>0%</v>
      </c>
      <c r="Q35" t="str">
        <f>VLOOKUP($B35,Djibouti!$A$6:$F$56,6, FALSE)</f>
        <v>0%</v>
      </c>
      <c r="R35" t="str">
        <f>VLOOKUP($B35,Egypt!$A$6:$F$56,6, FALSE)</f>
        <v>0%</v>
      </c>
      <c r="S35" t="str">
        <f>VLOOKUP($B35,'Equatorial Guinea'!$A$6:$F$56,6, FALSE)</f>
        <v>0%</v>
      </c>
      <c r="T35" t="str">
        <f>VLOOKUP($B35,Eritrea!$A$6:$F$56,6, FALSE)</f>
        <v>0%</v>
      </c>
      <c r="U35" t="str">
        <f>VLOOKUP($B35,Ethiopia!$A$6:$F$56,6, FALSE)</f>
        <v>0%</v>
      </c>
      <c r="V35" t="str">
        <f>VLOOKUP($B35,Gabon!$A$6:$F$56,6, FALSE)</f>
        <v>0%</v>
      </c>
      <c r="W35" t="str">
        <f>VLOOKUP($B35,Gambia!$A$6:$F$56,6, FALSE)</f>
        <v>0%</v>
      </c>
      <c r="X35" t="str">
        <f>VLOOKUP($B35,Ghana!$A$6:$F$56,6, FALSE)</f>
        <v>0%</v>
      </c>
      <c r="Y35" t="str">
        <f>VLOOKUP($B35,Guinea!$A$6:$F$56,6, FALSE)</f>
        <v>0%</v>
      </c>
      <c r="Z35" t="str">
        <f>VLOOKUP($B35,'Guinea-Bissau'!$A$6:$F$56, 6, FALSE)</f>
        <v>0%</v>
      </c>
      <c r="AA35" t="str">
        <f>VLOOKUP($B35,Kenya!$A$6:$F$56,6, FALSE)</f>
        <v>0%</v>
      </c>
      <c r="AB35" t="str">
        <f>VLOOKUP($B35,Lesotho!$A$6:$F$56,6, FALSE)</f>
        <v>0%</v>
      </c>
      <c r="AC35" t="str">
        <f>VLOOKUP($B35,Liberia!$A$6:$F$56,6, FALSE)</f>
        <v>0%</v>
      </c>
      <c r="AD35" t="str">
        <f>VLOOKUP($B35,Libya!$A$6:$F$56,6, FALSE)</f>
        <v>0%</v>
      </c>
      <c r="AE35" t="str">
        <f>VLOOKUP($B35,Madagascar!$A$6:$F$56,6, FALSE)</f>
        <v>0%</v>
      </c>
      <c r="AF35" t="str">
        <f>VLOOKUP($B35,Malawi!$A$6:$F$56,6, FALSE)</f>
        <v>0%</v>
      </c>
      <c r="AG35" t="str">
        <f>VLOOKUP($B35,Mali!$A$6:$F$56,6, FALSE)</f>
        <v>0%</v>
      </c>
      <c r="AH35" t="str">
        <f>VLOOKUP($B35,Mauritania!$A$6:$F$56,6, FALSE)</f>
        <v>0%</v>
      </c>
      <c r="AI35" t="e">
        <f>VLOOKUP($B35,Mauritius!$A$6:$F$56,6, FALSE)</f>
        <v>#N/A</v>
      </c>
      <c r="AJ35" t="str">
        <f>VLOOKUP($B35,Morocco!$A$6:$F$56,6, FALSE)</f>
        <v>0%</v>
      </c>
      <c r="AK35" t="str">
        <f>VLOOKUP($B35,Mozambique!$A$6:$F$56,6, FALSE)</f>
        <v>0%</v>
      </c>
      <c r="AL35" t="str">
        <f>VLOOKUP($B35,Namibia!$A$6:$F$56,6, FALSE)</f>
        <v>0%</v>
      </c>
      <c r="AM35" t="str">
        <f>VLOOKUP($B35,Niger!$A$6:$F$56,6, FALSE)</f>
        <v>0%</v>
      </c>
      <c r="AN35" t="str">
        <f>VLOOKUP($B35,Nigeria!$A$6:$F$56,6, FALSE)</f>
        <v>0%</v>
      </c>
      <c r="AO35" t="str">
        <f>VLOOKUP($B35,Rwanda!$A$6:$F$56,6, FALSE)</f>
        <v>0%</v>
      </c>
      <c r="AP35" t="str">
        <f>VLOOKUP($B35,'Sao Tome and Principe'!$A$6:$F$56,6, FALSE)</f>
        <v>0%</v>
      </c>
      <c r="AQ35" t="str">
        <f>VLOOKUP($B35,Senegal!$A$6:$F$56,6, FALSE)</f>
        <v>0%</v>
      </c>
      <c r="AR35" t="str">
        <f>VLOOKUP($B35,Seychelles!$A$6:$F$56,6, FALSE)</f>
        <v>0%</v>
      </c>
      <c r="AS35" t="str">
        <f>VLOOKUP($B35,'Sierra Leone'!$A$6:$F$56,6, FALSE)</f>
        <v>0%</v>
      </c>
      <c r="AT35" t="str">
        <f>VLOOKUP($B35,Somalia!$A$6:$F$56,6, FALSE)</f>
        <v>0%</v>
      </c>
      <c r="AU35" t="str">
        <f>VLOOKUP($B35,'South Africa'!$A$6:$F$56,6, FALSE)</f>
        <v>0%</v>
      </c>
      <c r="AV35" t="str">
        <f>VLOOKUP($B35,'South Sudan'!$A$6:$F$56,6, FALSE)</f>
        <v>0%</v>
      </c>
      <c r="AW35" t="str">
        <f>VLOOKUP($B35,Sudan!$A$6:$F$56,6, FALSE)</f>
        <v>0%</v>
      </c>
      <c r="AX35" t="str">
        <f>VLOOKUP($B35,Swaziland!$A$6:$F$56,6, FALSE)</f>
        <v>0%</v>
      </c>
      <c r="AY35" t="str">
        <f>VLOOKUP($B35,'United Republic of Tanzania'!$A$6:$F$56,6, FALSE)</f>
        <v>0%</v>
      </c>
      <c r="AZ35" t="str">
        <f>VLOOKUP($B35,Togo!$A$6:$F$56,6, FALSE)</f>
        <v>0%</v>
      </c>
      <c r="BA35" t="str">
        <f>VLOOKUP($B35,Tunisia!$A$6:$F$56,6, FALSE)</f>
        <v>0%</v>
      </c>
      <c r="BB35" t="str">
        <f>VLOOKUP($B35,Uganda!$A$6:$F$56,6, FALSE)</f>
        <v>0%</v>
      </c>
      <c r="BC35" t="str">
        <f>VLOOKUP($B35,Zambia!$A$6:$F$56,6, FALSE)</f>
        <v>0%</v>
      </c>
      <c r="BD35" t="str">
        <f>VLOOKUP($B35,Zimbabwe!$A$6:$F$56,6, FALSE)</f>
        <v>0%</v>
      </c>
    </row>
    <row r="36" spans="2:56" x14ac:dyDescent="0.35">
      <c r="B36" s="1" t="s">
        <v>33</v>
      </c>
      <c r="C36" t="str">
        <f>VLOOKUP(B36,Algeria!$A$6:$F$56,6, FALSE)</f>
        <v>0%</v>
      </c>
      <c r="D36" t="str">
        <f>VLOOKUP(B36,Angola!$A$6:$F$56,6, FALSE)</f>
        <v>4.37%</v>
      </c>
      <c r="E36" t="str">
        <f>VLOOKUP($B36,Benin!$A$6:$F$56,6, FALSE)</f>
        <v>4.37%</v>
      </c>
      <c r="F36" t="str">
        <f>VLOOKUP($B36,Botswana!$A$6:$F$56,6, FALSE)</f>
        <v>4.37%</v>
      </c>
      <c r="G36" t="str">
        <f>VLOOKUP($B36,'Burkina Faso'!$A$6:$F$56,6, FALSE)</f>
        <v>4.37%</v>
      </c>
      <c r="H36" t="str">
        <f>VLOOKUP($B36,Burundi!$A$6:$F$56,6, FALSE)</f>
        <v>4.37%</v>
      </c>
      <c r="I36" t="str">
        <f>VLOOKUP($B36,'Cape Verde'!$A$6:$F$56,6, FALSE)</f>
        <v>4.37%</v>
      </c>
      <c r="J36" t="str">
        <f>VLOOKUP($B36,Cameroon!$A$6:$F$56,6, FALSE)</f>
        <v>4.37%</v>
      </c>
      <c r="K36" t="str">
        <f>VLOOKUP($B36,'Central African Republic'!$A$6:$F$56,6, FALSE)</f>
        <v>4.37%</v>
      </c>
      <c r="L36" t="str">
        <f>VLOOKUP($B36,Chad!$A$6:$F$56,6, FALSE)</f>
        <v>4.37%</v>
      </c>
      <c r="M36" t="str">
        <f>VLOOKUP($B36,Comoros!$A$6:$F$56,6, FALSE)</f>
        <v>4.37%</v>
      </c>
      <c r="N36" t="str">
        <f>VLOOKUP($B36,Congo!$A$6:$F$56,6, FALSE)</f>
        <v>4.37%</v>
      </c>
      <c r="O36" t="str">
        <f>VLOOKUP($B36,'Congo, Democratic Republic of'!$A$6:$F$56,6, FALSE)</f>
        <v>4.37%</v>
      </c>
      <c r="P36" t="str">
        <f>VLOOKUP($B36,'Cote d''Ivoire'!$A$6:$F$56,6, FALSE)</f>
        <v>4.37%</v>
      </c>
      <c r="Q36" t="str">
        <f>VLOOKUP($B36,Djibouti!$A$6:$F$56,6, FALSE)</f>
        <v>4.37%</v>
      </c>
      <c r="R36" t="str">
        <f>VLOOKUP($B36,Egypt!$A$6:$F$56,6, FALSE)</f>
        <v>0%</v>
      </c>
      <c r="S36" t="str">
        <f>VLOOKUP($B36,'Equatorial Guinea'!$A$6:$F$56,6, FALSE)</f>
        <v>4.37%</v>
      </c>
      <c r="T36" t="str">
        <f>VLOOKUP($B36,Eritrea!$A$6:$F$56,6, FALSE)</f>
        <v>4.37%</v>
      </c>
      <c r="U36" t="str">
        <f>VLOOKUP($B36,Ethiopia!$A$6:$F$56,6, FALSE)</f>
        <v>4.37%</v>
      </c>
      <c r="V36" t="str">
        <f>VLOOKUP($B36,Gabon!$A$6:$F$56,6, FALSE)</f>
        <v>4.37%</v>
      </c>
      <c r="W36" t="str">
        <f>VLOOKUP($B36,Gambia!$A$6:$F$56,6, FALSE)</f>
        <v>4.37%</v>
      </c>
      <c r="X36" t="str">
        <f>VLOOKUP($B36,Ghana!$A$6:$F$56,6, FALSE)</f>
        <v>4.37%</v>
      </c>
      <c r="Y36" t="str">
        <f>VLOOKUP($B36,Guinea!$A$6:$F$56,6, FALSE)</f>
        <v>4.37%</v>
      </c>
      <c r="Z36" t="str">
        <f>VLOOKUP($B36,'Guinea-Bissau'!$A$6:$F$56, 6, FALSE)</f>
        <v>4.37%</v>
      </c>
      <c r="AA36" t="str">
        <f>VLOOKUP($B36,Kenya!$A$6:$F$56,6, FALSE)</f>
        <v>4.37%</v>
      </c>
      <c r="AB36" t="str">
        <f>VLOOKUP($B36,Lesotho!$A$6:$F$56,6, FALSE)</f>
        <v>4.37%</v>
      </c>
      <c r="AC36" t="str">
        <f>VLOOKUP($B36,Liberia!$A$6:$F$56,6, FALSE)</f>
        <v>4.37%</v>
      </c>
      <c r="AD36" t="str">
        <f>VLOOKUP($B36,Libya!$A$6:$F$56,6, FALSE)</f>
        <v>0%</v>
      </c>
      <c r="AE36" t="str">
        <f>VLOOKUP($B36,Madagascar!$A$6:$F$56,6, FALSE)</f>
        <v>4.37%</v>
      </c>
      <c r="AF36" t="str">
        <f>VLOOKUP($B36,Malawi!$A$6:$F$56,6, FALSE)</f>
        <v>4.37%</v>
      </c>
      <c r="AG36" t="str">
        <f>VLOOKUP($B36,Mali!$A$6:$F$56,6, FALSE)</f>
        <v>4.37%</v>
      </c>
      <c r="AH36" t="str">
        <f>VLOOKUP($B36,Mauritania!$A$6:$F$56,6, FALSE)</f>
        <v>4.37%</v>
      </c>
      <c r="AI36" t="str">
        <f>VLOOKUP($B36,Mauritius!$A$6:$F$56,6, FALSE)</f>
        <v>4.37%</v>
      </c>
      <c r="AJ36" t="e">
        <f>VLOOKUP($B36,Morocco!$A$6:$F$56,6, FALSE)</f>
        <v>#N/A</v>
      </c>
      <c r="AK36" t="str">
        <f>VLOOKUP($B36,Mozambique!$A$6:$F$56,6, FALSE)</f>
        <v>4.37%</v>
      </c>
      <c r="AL36" t="str">
        <f>VLOOKUP($B36,Namibia!$A$6:$F$56,6, FALSE)</f>
        <v>4.37%</v>
      </c>
      <c r="AM36" t="str">
        <f>VLOOKUP($B36,Niger!$A$6:$F$56,6, FALSE)</f>
        <v>4.37%</v>
      </c>
      <c r="AN36" t="str">
        <f>VLOOKUP($B36,Nigeria!$A$6:$F$56,6, FALSE)</f>
        <v>4.37%</v>
      </c>
      <c r="AO36" t="str">
        <f>VLOOKUP($B36,Rwanda!$A$6:$F$56,6, FALSE)</f>
        <v>4.37%</v>
      </c>
      <c r="AP36" t="str">
        <f>VLOOKUP($B36,'Sao Tome and Principe'!$A$6:$F$56,6, FALSE)</f>
        <v>4.37%</v>
      </c>
      <c r="AQ36" t="str">
        <f>VLOOKUP($B36,Senegal!$A$6:$F$56,6, FALSE)</f>
        <v>4.37%</v>
      </c>
      <c r="AR36" t="str">
        <f>VLOOKUP($B36,Seychelles!$A$6:$F$56,6, FALSE)</f>
        <v>4.37%</v>
      </c>
      <c r="AS36" t="str">
        <f>VLOOKUP($B36,'Sierra Leone'!$A$6:$F$56,6, FALSE)</f>
        <v>4.37%</v>
      </c>
      <c r="AT36" t="str">
        <f>VLOOKUP($B36,Somalia!$A$6:$F$56,6, FALSE)</f>
        <v>4.37%</v>
      </c>
      <c r="AU36" t="str">
        <f>VLOOKUP($B36,'South Africa'!$A$6:$F$56,6, FALSE)</f>
        <v>4.37%</v>
      </c>
      <c r="AV36" t="str">
        <f>VLOOKUP($B36,'South Sudan'!$A$6:$F$56,6, FALSE)</f>
        <v>4.37%</v>
      </c>
      <c r="AW36" t="str">
        <f>VLOOKUP($B36,Sudan!$A$6:$F$56,6, FALSE)</f>
        <v>0%</v>
      </c>
      <c r="AX36" t="str">
        <f>VLOOKUP($B36,Swaziland!$A$6:$F$56,6, FALSE)</f>
        <v>4.37%</v>
      </c>
      <c r="AY36" t="str">
        <f>VLOOKUP($B36,'United Republic of Tanzania'!$A$6:$F$56,6, FALSE)</f>
        <v>4.37%</v>
      </c>
      <c r="AZ36" t="str">
        <f>VLOOKUP($B36,Togo!$A$6:$F$56,6, FALSE)</f>
        <v>4.37%</v>
      </c>
      <c r="BA36" t="str">
        <f>VLOOKUP($B36,Tunisia!$A$6:$F$56,6, FALSE)</f>
        <v>0%</v>
      </c>
      <c r="BB36" t="str">
        <f>VLOOKUP($B36,Uganda!$A$6:$F$56,6, FALSE)</f>
        <v>4.37%</v>
      </c>
      <c r="BC36" t="str">
        <f>VLOOKUP($B36,Zambia!$A$6:$F$56,6, FALSE)</f>
        <v>4.37%</v>
      </c>
      <c r="BD36" t="str">
        <f>VLOOKUP($B36,Zimbabwe!$A$6:$F$56,6, FALSE)</f>
        <v>4.37%</v>
      </c>
    </row>
    <row r="37" spans="2:56" x14ac:dyDescent="0.35">
      <c r="B37" s="1" t="s">
        <v>34</v>
      </c>
      <c r="C37" t="str">
        <f>VLOOKUP(B37,Algeria!$A$6:$F$56,6, FALSE)</f>
        <v>2.50%</v>
      </c>
      <c r="D37" t="str">
        <f>VLOOKUP(B37,Angola!$A$6:$F$56,6, FALSE)</f>
        <v>0%</v>
      </c>
      <c r="E37" t="str">
        <f>VLOOKUP($B37,Benin!$A$6:$F$56,6, FALSE)</f>
        <v>2.50%</v>
      </c>
      <c r="F37" t="str">
        <f>VLOOKUP($B37,Botswana!$A$6:$F$56,6, FALSE)</f>
        <v>0%</v>
      </c>
      <c r="G37" t="str">
        <f>VLOOKUP($B37,'Burkina Faso'!$A$6:$F$56,6, FALSE)</f>
        <v>2.50%</v>
      </c>
      <c r="H37" t="str">
        <f>VLOOKUP($B37,Burundi!$A$6:$F$56,6, FALSE)</f>
        <v>2.50%</v>
      </c>
      <c r="I37" t="str">
        <f>VLOOKUP($B37,'Cape Verde'!$A$6:$F$56,6, FALSE)</f>
        <v>2.50%</v>
      </c>
      <c r="J37" t="str">
        <f>VLOOKUP($B37,Cameroon!$A$6:$F$56,6, FALSE)</f>
        <v>2.50%</v>
      </c>
      <c r="K37" t="str">
        <f>VLOOKUP($B37,'Central African Republic'!$A$6:$F$56,6, FALSE)</f>
        <v>2.50%</v>
      </c>
      <c r="L37" t="str">
        <f>VLOOKUP($B37,Chad!$A$6:$F$56,6, FALSE)</f>
        <v>2.50%</v>
      </c>
      <c r="M37" t="str">
        <f>VLOOKUP($B37,Comoros!$A$6:$F$56,6, FALSE)</f>
        <v>2.50%</v>
      </c>
      <c r="N37" t="str">
        <f>VLOOKUP($B37,Congo!$A$6:$F$56,6, FALSE)</f>
        <v>2.50%</v>
      </c>
      <c r="O37" t="str">
        <f>VLOOKUP($B37,'Congo, Democratic Republic of'!$A$6:$F$56,6, FALSE)</f>
        <v>0%</v>
      </c>
      <c r="P37" t="str">
        <f>VLOOKUP($B37,'Cote d''Ivoire'!$A$6:$F$56,6, FALSE)</f>
        <v>2.50%</v>
      </c>
      <c r="Q37" t="str">
        <f>VLOOKUP($B37,Djibouti!$A$6:$F$56,6, FALSE)</f>
        <v>2.50%</v>
      </c>
      <c r="R37" t="str">
        <f>VLOOKUP($B37,Egypt!$A$6:$F$56,6, FALSE)</f>
        <v>2.50%</v>
      </c>
      <c r="S37" t="str">
        <f>VLOOKUP($B37,'Equatorial Guinea'!$A$6:$F$56,6, FALSE)</f>
        <v>2.50%</v>
      </c>
      <c r="T37" t="str">
        <f>VLOOKUP($B37,Eritrea!$A$6:$F$56,6, FALSE)</f>
        <v>2.50%</v>
      </c>
      <c r="U37" t="str">
        <f>VLOOKUP($B37,Ethiopia!$A$6:$F$56,6, FALSE)</f>
        <v>2.50%</v>
      </c>
      <c r="V37" t="str">
        <f>VLOOKUP($B37,Gabon!$A$6:$F$56,6, FALSE)</f>
        <v>2.50%</v>
      </c>
      <c r="W37" t="str">
        <f>VLOOKUP($B37,Gambia!$A$6:$F$56,6, FALSE)</f>
        <v>2.50%</v>
      </c>
      <c r="X37" t="str">
        <f>VLOOKUP($B37,Ghana!$A$6:$F$56,6, FALSE)</f>
        <v>2.50%</v>
      </c>
      <c r="Y37" t="str">
        <f>VLOOKUP($B37,Guinea!$A$6:$F$56,6, FALSE)</f>
        <v>2.50%</v>
      </c>
      <c r="Z37" t="str">
        <f>VLOOKUP($B37,'Guinea-Bissau'!$A$6:$F$56, 6, FALSE)</f>
        <v>2.50%</v>
      </c>
      <c r="AA37" t="str">
        <f>VLOOKUP($B37,Kenya!$A$6:$F$56,6, FALSE)</f>
        <v>2.50%</v>
      </c>
      <c r="AB37" t="str">
        <f>VLOOKUP($B37,Lesotho!$A$6:$F$56,6, FALSE)</f>
        <v>0%</v>
      </c>
      <c r="AC37" t="str">
        <f>VLOOKUP($B37,Liberia!$A$6:$F$56,6, FALSE)</f>
        <v>2.50%</v>
      </c>
      <c r="AD37" t="str">
        <f>VLOOKUP($B37,Libya!$A$6:$F$56,6, FALSE)</f>
        <v>2.50%</v>
      </c>
      <c r="AE37" t="str">
        <f>VLOOKUP($B37,Madagascar!$A$6:$F$56,6, FALSE)</f>
        <v>0%</v>
      </c>
      <c r="AF37" t="str">
        <f>VLOOKUP($B37,Malawi!$A$6:$F$56,6, FALSE)</f>
        <v>0%</v>
      </c>
      <c r="AG37" t="str">
        <f>VLOOKUP($B37,Mali!$A$6:$F$56,6, FALSE)</f>
        <v>2.50%</v>
      </c>
      <c r="AH37" t="str">
        <f>VLOOKUP($B37,Mauritania!$A$6:$F$56,6, FALSE)</f>
        <v>2.50%</v>
      </c>
      <c r="AI37" t="str">
        <f>VLOOKUP($B37,Mauritius!$A$6:$F$56,6, FALSE)</f>
        <v>0%</v>
      </c>
      <c r="AJ37" t="str">
        <f>VLOOKUP($B37,Morocco!$A$6:$F$56,6, FALSE)</f>
        <v>2.50%</v>
      </c>
      <c r="AK37" t="e">
        <f>VLOOKUP($B37,Mozambique!$A$6:$F$56,6, FALSE)</f>
        <v>#N/A</v>
      </c>
      <c r="AL37" t="str">
        <f>VLOOKUP($B37,Namibia!$A$6:$F$56,6, FALSE)</f>
        <v>0%</v>
      </c>
      <c r="AM37" t="str">
        <f>VLOOKUP($B37,Niger!$A$6:$F$56,6, FALSE)</f>
        <v>2.50%</v>
      </c>
      <c r="AN37" t="str">
        <f>VLOOKUP($B37,Nigeria!$A$6:$F$56,6, FALSE)</f>
        <v>2.50%</v>
      </c>
      <c r="AO37" t="str">
        <f>VLOOKUP($B37,Rwanda!$A$6:$F$56,6, FALSE)</f>
        <v>2.50%</v>
      </c>
      <c r="AP37" t="str">
        <f>VLOOKUP($B37,'Sao Tome and Principe'!$A$6:$F$56,6, FALSE)</f>
        <v>2.50%</v>
      </c>
      <c r="AQ37" t="str">
        <f>VLOOKUP($B37,Senegal!$A$6:$F$56,6, FALSE)</f>
        <v>2.50%</v>
      </c>
      <c r="AR37" t="str">
        <f>VLOOKUP($B37,Seychelles!$A$6:$F$56,6, FALSE)</f>
        <v>2.50%</v>
      </c>
      <c r="AS37" t="str">
        <f>VLOOKUP($B37,'Sierra Leone'!$A$6:$F$56,6, FALSE)</f>
        <v>2.50%</v>
      </c>
      <c r="AT37" t="str">
        <f>VLOOKUP($B37,Somalia!$A$6:$F$56,6, FALSE)</f>
        <v>2.50%</v>
      </c>
      <c r="AU37" t="str">
        <f>VLOOKUP($B37,'South Africa'!$A$6:$F$56,6, FALSE)</f>
        <v>0%</v>
      </c>
      <c r="AV37" t="str">
        <f>VLOOKUP($B37,'South Sudan'!$A$6:$F$56,6, FALSE)</f>
        <v>2.50%</v>
      </c>
      <c r="AW37" t="str">
        <f>VLOOKUP($B37,Sudan!$A$6:$F$56,6, FALSE)</f>
        <v>2.50%</v>
      </c>
      <c r="AX37" t="str">
        <f>VLOOKUP($B37,Swaziland!$A$6:$F$56,6, FALSE)</f>
        <v>0%</v>
      </c>
      <c r="AY37" t="str">
        <f>VLOOKUP($B37,'United Republic of Tanzania'!$A$6:$F$56,6, FALSE)</f>
        <v>0%</v>
      </c>
      <c r="AZ37" t="str">
        <f>VLOOKUP($B37,Togo!$A$6:$F$56,6, FALSE)</f>
        <v>2.50%</v>
      </c>
      <c r="BA37" t="str">
        <f>VLOOKUP($B37,Tunisia!$A$6:$F$56,6, FALSE)</f>
        <v>2.50%</v>
      </c>
      <c r="BB37" t="str">
        <f>VLOOKUP($B37,Uganda!$A$6:$F$56,6, FALSE)</f>
        <v>2.50%</v>
      </c>
      <c r="BC37" t="str">
        <f>VLOOKUP($B37,Zambia!$A$6:$F$56,6, FALSE)</f>
        <v>0%</v>
      </c>
      <c r="BD37" t="str">
        <f>VLOOKUP($B37,Zimbabwe!$A$6:$F$56,6, FALSE)</f>
        <v>0%</v>
      </c>
    </row>
    <row r="38" spans="2:56" x14ac:dyDescent="0.35">
      <c r="B38" s="1" t="s">
        <v>35</v>
      </c>
      <c r="C38" t="str">
        <f>VLOOKUP(B38,Algeria!$A$6:$F$56,6, FALSE)</f>
        <v>0%</v>
      </c>
      <c r="D38" t="str">
        <f>VLOOKUP(B38,Angola!$A$6:$F$56,6, FALSE)</f>
        <v>0%</v>
      </c>
      <c r="E38" t="str">
        <f>VLOOKUP($B38,Benin!$A$6:$F$56,6, FALSE)</f>
        <v>0%</v>
      </c>
      <c r="F38" t="str">
        <f>VLOOKUP($B38,Botswana!$A$6:$F$56,6, FALSE)</f>
        <v>0%</v>
      </c>
      <c r="G38" t="str">
        <f>VLOOKUP($B38,'Burkina Faso'!$A$6:$F$56,6, FALSE)</f>
        <v>0%</v>
      </c>
      <c r="H38" t="str">
        <f>VLOOKUP($B38,Burundi!$A$6:$F$56,6, FALSE)</f>
        <v>0%</v>
      </c>
      <c r="I38" t="str">
        <f>VLOOKUP($B38,'Cape Verde'!$A$6:$F$56,6, FALSE)</f>
        <v>0%</v>
      </c>
      <c r="J38" t="str">
        <f>VLOOKUP($B38,Cameroon!$A$6:$F$56,6, FALSE)</f>
        <v>0%</v>
      </c>
      <c r="K38" t="str">
        <f>VLOOKUP($B38,'Central African Republic'!$A$6:$F$56,6, FALSE)</f>
        <v>0%</v>
      </c>
      <c r="L38" t="str">
        <f>VLOOKUP($B38,Chad!$A$6:$F$56,6, FALSE)</f>
        <v>0%</v>
      </c>
      <c r="M38" t="str">
        <f>VLOOKUP($B38,Comoros!$A$6:$F$56,6, FALSE)</f>
        <v>0%</v>
      </c>
      <c r="N38" t="str">
        <f>VLOOKUP($B38,Congo!$A$6:$F$56,6, FALSE)</f>
        <v>0%</v>
      </c>
      <c r="O38" t="str">
        <f>VLOOKUP($B38,'Congo, Democratic Republic of'!$A$6:$F$56,6, FALSE)</f>
        <v>0%</v>
      </c>
      <c r="P38" t="str">
        <f>VLOOKUP($B38,'Cote d''Ivoire'!$A$6:$F$56,6, FALSE)</f>
        <v>0%</v>
      </c>
      <c r="Q38" t="str">
        <f>VLOOKUP($B38,Djibouti!$A$6:$F$56,6, FALSE)</f>
        <v>0%</v>
      </c>
      <c r="R38" t="str">
        <f>VLOOKUP($B38,Egypt!$A$6:$F$56,6, FALSE)</f>
        <v>0%</v>
      </c>
      <c r="S38" t="str">
        <f>VLOOKUP($B38,'Equatorial Guinea'!$A$6:$F$56,6, FALSE)</f>
        <v>0%</v>
      </c>
      <c r="T38" t="str">
        <f>VLOOKUP($B38,Eritrea!$A$6:$F$56,6, FALSE)</f>
        <v>0%</v>
      </c>
      <c r="U38" t="str">
        <f>VLOOKUP($B38,Ethiopia!$A$6:$F$56,6, FALSE)</f>
        <v>0%</v>
      </c>
      <c r="V38" t="str">
        <f>VLOOKUP($B38,Gabon!$A$6:$F$56,6, FALSE)</f>
        <v>0%</v>
      </c>
      <c r="W38" t="str">
        <f>VLOOKUP($B38,Gambia!$A$6:$F$56,6, FALSE)</f>
        <v>0%</v>
      </c>
      <c r="X38" t="str">
        <f>VLOOKUP($B38,Ghana!$A$6:$F$56,6, FALSE)</f>
        <v>0%</v>
      </c>
      <c r="Y38" t="str">
        <f>VLOOKUP($B38,Guinea!$A$6:$F$56,6, FALSE)</f>
        <v>0%</v>
      </c>
      <c r="Z38" t="str">
        <f>VLOOKUP($B38,'Guinea-Bissau'!$A$6:$F$56, 6, FALSE)</f>
        <v>0%</v>
      </c>
      <c r="AA38" t="str">
        <f>VLOOKUP($B38,Kenya!$A$6:$F$56,6, FALSE)</f>
        <v>0%</v>
      </c>
      <c r="AB38" t="str">
        <f>VLOOKUP($B38,Lesotho!$A$6:$F$56,6, FALSE)</f>
        <v>0%</v>
      </c>
      <c r="AC38" t="str">
        <f>VLOOKUP($B38,Liberia!$A$6:$F$56,6, FALSE)</f>
        <v>0%</v>
      </c>
      <c r="AD38" t="str">
        <f>VLOOKUP($B38,Libya!$A$6:$F$56,6, FALSE)</f>
        <v>0%</v>
      </c>
      <c r="AE38" t="str">
        <f>VLOOKUP($B38,Madagascar!$A$6:$F$56,6, FALSE)</f>
        <v>0%</v>
      </c>
      <c r="AF38" t="str">
        <f>VLOOKUP($B38,Malawi!$A$6:$F$56,6, FALSE)</f>
        <v>0%</v>
      </c>
      <c r="AG38" t="str">
        <f>VLOOKUP($B38,Mali!$A$6:$F$56,6, FALSE)</f>
        <v>0%</v>
      </c>
      <c r="AH38" t="str">
        <f>VLOOKUP($B38,Mauritania!$A$6:$F$56,6, FALSE)</f>
        <v>0%</v>
      </c>
      <c r="AI38" t="str">
        <f>VLOOKUP($B38,Mauritius!$A$6:$F$56,6, FALSE)</f>
        <v>0%</v>
      </c>
      <c r="AJ38" t="str">
        <f>VLOOKUP($B38,Morocco!$A$6:$F$56,6, FALSE)</f>
        <v>0%</v>
      </c>
      <c r="AK38" t="str">
        <f>VLOOKUP($B38,Mozambique!$A$6:$F$56,6, FALSE)</f>
        <v>0%</v>
      </c>
      <c r="AL38" t="e">
        <f>VLOOKUP($B38,Namibia!$A$6:$F$56,6, FALSE)</f>
        <v>#N/A</v>
      </c>
      <c r="AM38" t="str">
        <f>VLOOKUP($B38,Niger!$A$6:$F$56,6, FALSE)</f>
        <v>0%</v>
      </c>
      <c r="AN38" t="str">
        <f>VLOOKUP($B38,Nigeria!$A$6:$F$56,6, FALSE)</f>
        <v>0%</v>
      </c>
      <c r="AO38" t="str">
        <f>VLOOKUP($B38,Rwanda!$A$6:$F$56,6, FALSE)</f>
        <v>0%</v>
      </c>
      <c r="AP38" t="str">
        <f>VLOOKUP($B38,'Sao Tome and Principe'!$A$6:$F$56,6, FALSE)</f>
        <v>0%</v>
      </c>
      <c r="AQ38" t="str">
        <f>VLOOKUP($B38,Senegal!$A$6:$F$56,6, FALSE)</f>
        <v>0%</v>
      </c>
      <c r="AR38" t="str">
        <f>VLOOKUP($B38,Seychelles!$A$6:$F$56,6, FALSE)</f>
        <v>0%</v>
      </c>
      <c r="AS38" t="str">
        <f>VLOOKUP($B38,'Sierra Leone'!$A$6:$F$56,6, FALSE)</f>
        <v>0%</v>
      </c>
      <c r="AT38" t="str">
        <f>VLOOKUP($B38,Somalia!$A$6:$F$56,6, FALSE)</f>
        <v>0%</v>
      </c>
      <c r="AU38" t="str">
        <f>VLOOKUP($B38,'South Africa'!$A$6:$F$56,6, FALSE)</f>
        <v>0%</v>
      </c>
      <c r="AV38" t="str">
        <f>VLOOKUP($B38,'South Sudan'!$A$6:$F$56,6, FALSE)</f>
        <v>0%</v>
      </c>
      <c r="AW38" t="str">
        <f>VLOOKUP($B38,Sudan!$A$6:$F$56,6, FALSE)</f>
        <v>0%</v>
      </c>
      <c r="AX38" t="str">
        <f>VLOOKUP($B38,Swaziland!$A$6:$F$56,6, FALSE)</f>
        <v>0%</v>
      </c>
      <c r="AY38" t="str">
        <f>VLOOKUP($B38,'United Republic of Tanzania'!$A$6:$F$56,6, FALSE)</f>
        <v>0%</v>
      </c>
      <c r="AZ38" t="str">
        <f>VLOOKUP($B38,Togo!$A$6:$F$56,6, FALSE)</f>
        <v>0%</v>
      </c>
      <c r="BA38" t="str">
        <f>VLOOKUP($B38,Tunisia!$A$6:$F$56,6, FALSE)</f>
        <v>0%</v>
      </c>
      <c r="BB38" t="str">
        <f>VLOOKUP($B38,Uganda!$A$6:$F$56,6, FALSE)</f>
        <v>0%</v>
      </c>
      <c r="BC38" t="str">
        <f>VLOOKUP($B38,Zambia!$A$6:$F$56,6, FALSE)</f>
        <v>0%</v>
      </c>
      <c r="BD38" t="str">
        <f>VLOOKUP($B38,Zimbabwe!$A$6:$F$56,6, FALSE)</f>
        <v>0%</v>
      </c>
    </row>
    <row r="39" spans="2:56" x14ac:dyDescent="0.35">
      <c r="B39" s="1" t="s">
        <v>36</v>
      </c>
      <c r="C39" t="str">
        <f>VLOOKUP(B39,Algeria!$A$6:$F$56,6, FALSE)</f>
        <v>6.25%</v>
      </c>
      <c r="D39" t="str">
        <f>VLOOKUP(B39,Angola!$A$6:$F$56,6, FALSE)</f>
        <v>6.25%</v>
      </c>
      <c r="E39" t="str">
        <f>VLOOKUP($B39,Benin!$A$6:$F$56,6, FALSE)</f>
        <v>0%</v>
      </c>
      <c r="F39" t="str">
        <f>VLOOKUP($B39,Botswana!$A$6:$F$56,6, FALSE)</f>
        <v>6.25%</v>
      </c>
      <c r="G39" t="str">
        <f>VLOOKUP($B39,'Burkina Faso'!$A$6:$F$56,6, FALSE)</f>
        <v>0%</v>
      </c>
      <c r="H39" t="str">
        <f>VLOOKUP($B39,Burundi!$A$6:$F$56,6, FALSE)</f>
        <v>6.25%</v>
      </c>
      <c r="I39" t="str">
        <f>VLOOKUP($B39,'Cape Verde'!$A$6:$F$56,6, FALSE)</f>
        <v>0%</v>
      </c>
      <c r="J39" t="str">
        <f>VLOOKUP($B39,Cameroon!$A$6:$F$56,6, FALSE)</f>
        <v>6.25%</v>
      </c>
      <c r="K39" t="str">
        <f>VLOOKUP($B39,'Central African Republic'!$A$6:$F$56,6, FALSE)</f>
        <v>6.25%</v>
      </c>
      <c r="L39" t="str">
        <f>VLOOKUP($B39,Chad!$A$6:$F$56,6, FALSE)</f>
        <v>6.25%</v>
      </c>
      <c r="M39" t="str">
        <f>VLOOKUP($B39,Comoros!$A$6:$F$56,6, FALSE)</f>
        <v>6.25%</v>
      </c>
      <c r="N39" t="str">
        <f>VLOOKUP($B39,Congo!$A$6:$F$56,6, FALSE)</f>
        <v>6.25%</v>
      </c>
      <c r="O39" t="str">
        <f>VLOOKUP($B39,'Congo, Democratic Republic of'!$A$6:$F$56,6, FALSE)</f>
        <v>6.25%</v>
      </c>
      <c r="P39" t="str">
        <f>VLOOKUP($B39,'Cote d''Ivoire'!$A$6:$F$56,6, FALSE)</f>
        <v>0%</v>
      </c>
      <c r="Q39" t="str">
        <f>VLOOKUP($B39,Djibouti!$A$6:$F$56,6, FALSE)</f>
        <v>6.25%</v>
      </c>
      <c r="R39" t="str">
        <f>VLOOKUP($B39,Egypt!$A$6:$F$56,6, FALSE)</f>
        <v>6.25%</v>
      </c>
      <c r="S39" t="str">
        <f>VLOOKUP($B39,'Equatorial Guinea'!$A$6:$F$56,6, FALSE)</f>
        <v>6.25%</v>
      </c>
      <c r="T39" t="str">
        <f>VLOOKUP($B39,Eritrea!$A$6:$F$56,6, FALSE)</f>
        <v>6.25%</v>
      </c>
      <c r="U39" t="str">
        <f>VLOOKUP($B39,Ethiopia!$A$6:$F$56,6, FALSE)</f>
        <v>6.25%</v>
      </c>
      <c r="V39" t="str">
        <f>VLOOKUP($B39,Gabon!$A$6:$F$56,6, FALSE)</f>
        <v>6.25%</v>
      </c>
      <c r="W39" t="str">
        <f>VLOOKUP($B39,Gambia!$A$6:$F$56,6, FALSE)</f>
        <v>0%</v>
      </c>
      <c r="X39" t="str">
        <f>VLOOKUP($B39,Ghana!$A$6:$F$56,6, FALSE)</f>
        <v>0%</v>
      </c>
      <c r="Y39" t="str">
        <f>VLOOKUP($B39,Guinea!$A$6:$F$56,6, FALSE)</f>
        <v>0%</v>
      </c>
      <c r="Z39" t="str">
        <f>VLOOKUP($B39,'Guinea-Bissau'!$A$6:$F$56, 6, FALSE)</f>
        <v>0%</v>
      </c>
      <c r="AA39" t="str">
        <f>VLOOKUP($B39,Kenya!$A$6:$F$56,6, FALSE)</f>
        <v>6.25%</v>
      </c>
      <c r="AB39" t="str">
        <f>VLOOKUP($B39,Lesotho!$A$6:$F$56,6, FALSE)</f>
        <v>6.25%</v>
      </c>
      <c r="AC39" t="str">
        <f>VLOOKUP($B39,Liberia!$A$6:$F$56,6, FALSE)</f>
        <v>0%</v>
      </c>
      <c r="AD39" t="str">
        <f>VLOOKUP($B39,Libya!$A$6:$F$56,6, FALSE)</f>
        <v>6.25%</v>
      </c>
      <c r="AE39" t="str">
        <f>VLOOKUP($B39,Madagascar!$A$6:$F$56,6, FALSE)</f>
        <v>6.25%</v>
      </c>
      <c r="AF39" t="str">
        <f>VLOOKUP($B39,Malawi!$A$6:$F$56,6, FALSE)</f>
        <v>6.25%</v>
      </c>
      <c r="AG39" t="str">
        <f>VLOOKUP($B39,Mali!$A$6:$F$56,6, FALSE)</f>
        <v>0%</v>
      </c>
      <c r="AH39" t="str">
        <f>VLOOKUP($B39,Mauritania!$A$6:$F$56,6, FALSE)</f>
        <v>6.25%</v>
      </c>
      <c r="AI39" t="str">
        <f>VLOOKUP($B39,Mauritius!$A$6:$F$56,6, FALSE)</f>
        <v>6.25%</v>
      </c>
      <c r="AJ39" t="str">
        <f>VLOOKUP($B39,Morocco!$A$6:$F$56,6, FALSE)</f>
        <v>6.25%</v>
      </c>
      <c r="AK39" t="str">
        <f>VLOOKUP($B39,Mozambique!$A$6:$F$56,6, FALSE)</f>
        <v>6.25%</v>
      </c>
      <c r="AL39" t="str">
        <f>VLOOKUP($B39,Namibia!$A$6:$F$56,6, FALSE)</f>
        <v>6.25%</v>
      </c>
      <c r="AM39" t="e">
        <f>VLOOKUP($B39,Niger!$A$6:$F$56,6, FALSE)</f>
        <v>#N/A</v>
      </c>
      <c r="AN39" t="str">
        <f>VLOOKUP($B39,Nigeria!$A$6:$F$56,6, FALSE)</f>
        <v>0%</v>
      </c>
      <c r="AO39" t="str">
        <f>VLOOKUP($B39,Rwanda!$A$6:$F$56,6, FALSE)</f>
        <v>6.25%</v>
      </c>
      <c r="AP39" t="str">
        <f>VLOOKUP($B39,'Sao Tome and Principe'!$A$6:$F$56,6, FALSE)</f>
        <v>6.25%</v>
      </c>
      <c r="AQ39" t="str">
        <f>VLOOKUP($B39,Senegal!$A$6:$F$56,6, FALSE)</f>
        <v>0%</v>
      </c>
      <c r="AR39" t="str">
        <f>VLOOKUP($B39,Seychelles!$A$6:$F$56,6, FALSE)</f>
        <v>6.25%</v>
      </c>
      <c r="AS39" t="str">
        <f>VLOOKUP($B39,'Sierra Leone'!$A$6:$F$56,6, FALSE)</f>
        <v>0%</v>
      </c>
      <c r="AT39" t="str">
        <f>VLOOKUP($B39,Somalia!$A$6:$F$56,6, FALSE)</f>
        <v>6.25%</v>
      </c>
      <c r="AU39" t="str">
        <f>VLOOKUP($B39,'South Africa'!$A$6:$F$56,6, FALSE)</f>
        <v>6.25%</v>
      </c>
      <c r="AV39" t="str">
        <f>VLOOKUP($B39,'South Sudan'!$A$6:$F$56,6, FALSE)</f>
        <v>6.25%</v>
      </c>
      <c r="AW39" t="str">
        <f>VLOOKUP($B39,Sudan!$A$6:$F$56,6, FALSE)</f>
        <v>6.25%</v>
      </c>
      <c r="AX39" t="str">
        <f>VLOOKUP($B39,Swaziland!$A$6:$F$56,6, FALSE)</f>
        <v>6.25%</v>
      </c>
      <c r="AY39" t="str">
        <f>VLOOKUP($B39,'United Republic of Tanzania'!$A$6:$F$56,6, FALSE)</f>
        <v>6.25%</v>
      </c>
      <c r="AZ39" t="str">
        <f>VLOOKUP($B39,Togo!$A$6:$F$56,6, FALSE)</f>
        <v>0%</v>
      </c>
      <c r="BA39" t="str">
        <f>VLOOKUP($B39,Tunisia!$A$6:$F$56,6, FALSE)</f>
        <v>6.25%</v>
      </c>
      <c r="BB39" t="str">
        <f>VLOOKUP($B39,Uganda!$A$6:$F$56,6, FALSE)</f>
        <v>6.25%</v>
      </c>
      <c r="BC39" t="str">
        <f>VLOOKUP($B39,Zambia!$A$6:$F$56,6, FALSE)</f>
        <v>6.25%</v>
      </c>
      <c r="BD39" t="str">
        <f>VLOOKUP($B39,Zimbabwe!$A$6:$F$56,6, FALSE)</f>
        <v>6.25%</v>
      </c>
    </row>
    <row r="40" spans="2:56" x14ac:dyDescent="0.35">
      <c r="B40" s="1" t="s">
        <v>37</v>
      </c>
      <c r="C40" t="str">
        <f>VLOOKUP(B40,Algeria!$A$6:$F$56,6, FALSE)</f>
        <v>6.25%</v>
      </c>
      <c r="D40" t="str">
        <f>VLOOKUP(B40,Angola!$A$6:$F$56,6, FALSE)</f>
        <v>6.25%</v>
      </c>
      <c r="E40" t="str">
        <f>VLOOKUP($B40,Benin!$A$6:$F$56,6, FALSE)</f>
        <v>0%</v>
      </c>
      <c r="F40" t="str">
        <f>VLOOKUP($B40,Botswana!$A$6:$F$56,6, FALSE)</f>
        <v>6.25%</v>
      </c>
      <c r="G40" t="str">
        <f>VLOOKUP($B40,'Burkina Faso'!$A$6:$F$56,6, FALSE)</f>
        <v>0%</v>
      </c>
      <c r="H40" t="str">
        <f>VLOOKUP($B40,Burundi!$A$6:$F$56,6, FALSE)</f>
        <v>6.25%</v>
      </c>
      <c r="I40" t="str">
        <f>VLOOKUP($B40,'Cape Verde'!$A$6:$F$56,6, FALSE)</f>
        <v>0%</v>
      </c>
      <c r="J40" t="str">
        <f>VLOOKUP($B40,Cameroon!$A$6:$F$56,6, FALSE)</f>
        <v>6.25%</v>
      </c>
      <c r="K40" t="str">
        <f>VLOOKUP($B40,'Central African Republic'!$A$6:$F$56,6, FALSE)</f>
        <v>6.25%</v>
      </c>
      <c r="L40" t="str">
        <f>VLOOKUP($B40,Chad!$A$6:$F$56,6, FALSE)</f>
        <v>6.25%</v>
      </c>
      <c r="M40" t="str">
        <f>VLOOKUP($B40,Comoros!$A$6:$F$56,6, FALSE)</f>
        <v>6.25%</v>
      </c>
      <c r="N40" t="str">
        <f>VLOOKUP($B40,Congo!$A$6:$F$56,6, FALSE)</f>
        <v>6.25%</v>
      </c>
      <c r="O40" t="str">
        <f>VLOOKUP($B40,'Congo, Democratic Republic of'!$A$6:$F$56,6, FALSE)</f>
        <v>6.25%</v>
      </c>
      <c r="P40" t="str">
        <f>VLOOKUP($B40,'Cote d''Ivoire'!$A$6:$F$56,6, FALSE)</f>
        <v>0%</v>
      </c>
      <c r="Q40" t="str">
        <f>VLOOKUP($B40,Djibouti!$A$6:$F$56,6, FALSE)</f>
        <v>6.25%</v>
      </c>
      <c r="R40" t="str">
        <f>VLOOKUP($B40,Egypt!$A$6:$F$56,6, FALSE)</f>
        <v>6.25%</v>
      </c>
      <c r="S40" t="str">
        <f>VLOOKUP($B40,'Equatorial Guinea'!$A$6:$F$56,6, FALSE)</f>
        <v>6.25%</v>
      </c>
      <c r="T40" t="str">
        <f>VLOOKUP($B40,Eritrea!$A$6:$F$56,6, FALSE)</f>
        <v>6.25%</v>
      </c>
      <c r="U40" t="str">
        <f>VLOOKUP($B40,Ethiopia!$A$6:$F$56,6, FALSE)</f>
        <v>6.25%</v>
      </c>
      <c r="V40" t="str">
        <f>VLOOKUP($B40,Gabon!$A$6:$F$56,6, FALSE)</f>
        <v>6.25%</v>
      </c>
      <c r="W40" t="str">
        <f>VLOOKUP($B40,Gambia!$A$6:$F$56,6, FALSE)</f>
        <v>0%</v>
      </c>
      <c r="X40" t="str">
        <f>VLOOKUP($B40,Ghana!$A$6:$F$56,6, FALSE)</f>
        <v>0%</v>
      </c>
      <c r="Y40" t="str">
        <f>VLOOKUP($B40,Guinea!$A$6:$F$56,6, FALSE)</f>
        <v>0%</v>
      </c>
      <c r="Z40" t="str">
        <f>VLOOKUP($B40,'Guinea-Bissau'!$A$6:$F$56, 6, FALSE)</f>
        <v>0%</v>
      </c>
      <c r="AA40" t="str">
        <f>VLOOKUP($B40,Kenya!$A$6:$F$56,6, FALSE)</f>
        <v>6.25%</v>
      </c>
      <c r="AB40" t="str">
        <f>VLOOKUP($B40,Lesotho!$A$6:$F$56,6, FALSE)</f>
        <v>6.25%</v>
      </c>
      <c r="AC40" t="str">
        <f>VLOOKUP($B40,Liberia!$A$6:$F$56,6, FALSE)</f>
        <v>0%</v>
      </c>
      <c r="AD40" t="str">
        <f>VLOOKUP($B40,Libya!$A$6:$F$56,6, FALSE)</f>
        <v>6.25%</v>
      </c>
      <c r="AE40" t="str">
        <f>VLOOKUP($B40,Madagascar!$A$6:$F$56,6, FALSE)</f>
        <v>6.25%</v>
      </c>
      <c r="AF40" t="str">
        <f>VLOOKUP($B40,Malawi!$A$6:$F$56,6, FALSE)</f>
        <v>6.25%</v>
      </c>
      <c r="AG40" t="str">
        <f>VLOOKUP($B40,Mali!$A$6:$F$56,6, FALSE)</f>
        <v>0%</v>
      </c>
      <c r="AH40" t="str">
        <f>VLOOKUP($B40,Mauritania!$A$6:$F$56,6, FALSE)</f>
        <v>6.25%</v>
      </c>
      <c r="AI40" t="str">
        <f>VLOOKUP($B40,Mauritius!$A$6:$F$56,6, FALSE)</f>
        <v>6.25%</v>
      </c>
      <c r="AJ40" t="str">
        <f>VLOOKUP($B40,Morocco!$A$6:$F$56,6, FALSE)</f>
        <v>6.25%</v>
      </c>
      <c r="AK40" t="str">
        <f>VLOOKUP($B40,Mozambique!$A$6:$F$56,6, FALSE)</f>
        <v>6.25%</v>
      </c>
      <c r="AL40" t="str">
        <f>VLOOKUP($B40,Namibia!$A$6:$F$56,6, FALSE)</f>
        <v>6.25%</v>
      </c>
      <c r="AM40" t="str">
        <f>VLOOKUP($B40,Niger!$A$6:$F$56,6, FALSE)</f>
        <v>0%</v>
      </c>
      <c r="AN40" t="e">
        <f>VLOOKUP($B40,Nigeria!$A$6:$F$56,6, FALSE)</f>
        <v>#N/A</v>
      </c>
      <c r="AO40" t="str">
        <f>VLOOKUP($B40,Rwanda!$A$6:$F$56,6, FALSE)</f>
        <v>6.25%</v>
      </c>
      <c r="AP40" t="str">
        <f>VLOOKUP($B40,'Sao Tome and Principe'!$A$6:$F$56,6, FALSE)</f>
        <v>6.25%</v>
      </c>
      <c r="AQ40" t="str">
        <f>VLOOKUP($B40,Senegal!$A$6:$F$56,6, FALSE)</f>
        <v>0%</v>
      </c>
      <c r="AR40" t="str">
        <f>VLOOKUP($B40,Seychelles!$A$6:$F$56,6, FALSE)</f>
        <v>6.25%</v>
      </c>
      <c r="AS40" t="str">
        <f>VLOOKUP($B40,'Sierra Leone'!$A$6:$F$56,6, FALSE)</f>
        <v>0%</v>
      </c>
      <c r="AT40" t="str">
        <f>VLOOKUP($B40,Somalia!$A$6:$F$56,6, FALSE)</f>
        <v>6.25%</v>
      </c>
      <c r="AU40" t="str">
        <f>VLOOKUP($B40,'South Africa'!$A$6:$F$56,6, FALSE)</f>
        <v>6.25%</v>
      </c>
      <c r="AV40" t="str">
        <f>VLOOKUP($B40,'South Sudan'!$A$6:$F$56,6, FALSE)</f>
        <v>6.25%</v>
      </c>
      <c r="AW40" t="str">
        <f>VLOOKUP($B40,Sudan!$A$6:$F$56,6, FALSE)</f>
        <v>6.25%</v>
      </c>
      <c r="AX40" t="str">
        <f>VLOOKUP($B40,Swaziland!$A$6:$F$56,6, FALSE)</f>
        <v>6.25%</v>
      </c>
      <c r="AY40" t="str">
        <f>VLOOKUP($B40,'United Republic of Tanzania'!$A$6:$F$56,6, FALSE)</f>
        <v>6.25%</v>
      </c>
      <c r="AZ40" t="str">
        <f>VLOOKUP($B40,Togo!$A$6:$F$56,6, FALSE)</f>
        <v>0%</v>
      </c>
      <c r="BA40" t="str">
        <f>VLOOKUP($B40,Tunisia!$A$6:$F$56,6, FALSE)</f>
        <v>6.25%</v>
      </c>
      <c r="BB40" t="str">
        <f>VLOOKUP($B40,Uganda!$A$6:$F$56,6, FALSE)</f>
        <v>6.25%</v>
      </c>
      <c r="BC40" t="str">
        <f>VLOOKUP($B40,Zambia!$A$6:$F$56,6, FALSE)</f>
        <v>6.25%</v>
      </c>
      <c r="BD40" t="str">
        <f>VLOOKUP($B40,Zimbabwe!$A$6:$F$56,6, FALSE)</f>
        <v>6.25%</v>
      </c>
    </row>
    <row r="41" spans="2:56" x14ac:dyDescent="0.35">
      <c r="B41" s="1" t="s">
        <v>38</v>
      </c>
      <c r="C41" t="str">
        <f>VLOOKUP(B41,Algeria!$A$6:$F$56,6, FALSE)</f>
        <v>6.25%</v>
      </c>
      <c r="D41" t="str">
        <f>VLOOKUP(B41,Angola!$A$6:$F$56,6, FALSE)</f>
        <v>6.25%</v>
      </c>
      <c r="E41" t="str">
        <f>VLOOKUP($B41,Benin!$A$6:$F$56,6, FALSE)</f>
        <v>6.25%</v>
      </c>
      <c r="F41" t="str">
        <f>VLOOKUP($B41,Botswana!$A$6:$F$56,6, FALSE)</f>
        <v>6.25%</v>
      </c>
      <c r="G41" t="str">
        <f>VLOOKUP($B41,'Burkina Faso'!$A$6:$F$56,6, FALSE)</f>
        <v>6.25%</v>
      </c>
      <c r="H41" t="str">
        <f>VLOOKUP($B41,Burundi!$A$6:$F$56,6, FALSE)</f>
        <v>0%</v>
      </c>
      <c r="I41" t="str">
        <f>VLOOKUP($B41,'Cape Verde'!$A$6:$F$56,6, FALSE)</f>
        <v>6.25%</v>
      </c>
      <c r="J41" t="str">
        <f>VLOOKUP($B41,Cameroon!$A$6:$F$56,6, FALSE)</f>
        <v>6.25%</v>
      </c>
      <c r="K41" t="str">
        <f>VLOOKUP($B41,'Central African Republic'!$A$6:$F$56,6, FALSE)</f>
        <v>6.25%</v>
      </c>
      <c r="L41" t="str">
        <f>VLOOKUP($B41,Chad!$A$6:$F$56,6, FALSE)</f>
        <v>6.25%</v>
      </c>
      <c r="M41" t="str">
        <f>VLOOKUP($B41,Comoros!$A$6:$F$56,6, FALSE)</f>
        <v>0%</v>
      </c>
      <c r="N41" t="str">
        <f>VLOOKUP($B41,Congo!$A$6:$F$56,6, FALSE)</f>
        <v>6.25%</v>
      </c>
      <c r="O41" t="str">
        <f>VLOOKUP($B41,'Congo, Democratic Republic of'!$A$6:$F$56,6, FALSE)</f>
        <v>6.25%</v>
      </c>
      <c r="P41" t="str">
        <f>VLOOKUP($B41,'Cote d''Ivoire'!$A$6:$F$56,6, FALSE)</f>
        <v>6.25%</v>
      </c>
      <c r="Q41" t="str">
        <f>VLOOKUP($B41,Djibouti!$A$6:$F$56,6, FALSE)</f>
        <v>0%</v>
      </c>
      <c r="R41" t="str">
        <f>VLOOKUP($B41,Egypt!$A$6:$F$56,6, FALSE)</f>
        <v>0%</v>
      </c>
      <c r="S41" t="str">
        <f>VLOOKUP($B41,'Equatorial Guinea'!$A$6:$F$56,6, FALSE)</f>
        <v>6.25%</v>
      </c>
      <c r="T41" t="str">
        <f>VLOOKUP($B41,Eritrea!$A$6:$F$56,6, FALSE)</f>
        <v>1.25%</v>
      </c>
      <c r="U41" t="str">
        <f>VLOOKUP($B41,Ethiopia!$A$6:$F$56,6, FALSE)</f>
        <v>5.62%</v>
      </c>
      <c r="V41" t="str">
        <f>VLOOKUP($B41,Gabon!$A$6:$F$56,6, FALSE)</f>
        <v>6.25%</v>
      </c>
      <c r="W41" t="str">
        <f>VLOOKUP($B41,Gambia!$A$6:$F$56,6, FALSE)</f>
        <v>6.25%</v>
      </c>
      <c r="X41" t="str">
        <f>VLOOKUP($B41,Ghana!$A$6:$F$56,6, FALSE)</f>
        <v>6.25%</v>
      </c>
      <c r="Y41" t="str">
        <f>VLOOKUP($B41,Guinea!$A$6:$F$56,6, FALSE)</f>
        <v>6.25%</v>
      </c>
      <c r="Z41" t="str">
        <f>VLOOKUP($B41,'Guinea-Bissau'!$A$6:$F$56, 6, FALSE)</f>
        <v>6.25%</v>
      </c>
      <c r="AA41" t="str">
        <f>VLOOKUP($B41,Kenya!$A$6:$F$56,6, FALSE)</f>
        <v>0%</v>
      </c>
      <c r="AB41" t="str">
        <f>VLOOKUP($B41,Lesotho!$A$6:$F$56,6, FALSE)</f>
        <v>6.25%</v>
      </c>
      <c r="AC41" t="str">
        <f>VLOOKUP($B41,Liberia!$A$6:$F$56,6, FALSE)</f>
        <v>6.25%</v>
      </c>
      <c r="AD41" t="str">
        <f>VLOOKUP($B41,Libya!$A$6:$F$56,6, FALSE)</f>
        <v>0%</v>
      </c>
      <c r="AE41" t="str">
        <f>VLOOKUP($B41,Madagascar!$A$6:$F$56,6, FALSE)</f>
        <v>0%</v>
      </c>
      <c r="AF41" t="str">
        <f>VLOOKUP($B41,Malawi!$A$6:$F$56,6, FALSE)</f>
        <v>0%</v>
      </c>
      <c r="AG41" t="str">
        <f>VLOOKUP($B41,Mali!$A$6:$F$56,6, FALSE)</f>
        <v>6.25%</v>
      </c>
      <c r="AH41" t="str">
        <f>VLOOKUP($B41,Mauritania!$A$6:$F$56,6, FALSE)</f>
        <v>6.25%</v>
      </c>
      <c r="AI41" t="str">
        <f>VLOOKUP($B41,Mauritius!$A$6:$F$56,6, FALSE)</f>
        <v>0%</v>
      </c>
      <c r="AJ41" t="str">
        <f>VLOOKUP($B41,Morocco!$A$6:$F$56,6, FALSE)</f>
        <v>6.25%</v>
      </c>
      <c r="AK41" t="str">
        <f>VLOOKUP($B41,Mozambique!$A$6:$F$56,6, FALSE)</f>
        <v>6.25%</v>
      </c>
      <c r="AL41" t="str">
        <f>VLOOKUP($B41,Namibia!$A$6:$F$56,6, FALSE)</f>
        <v>6.25%</v>
      </c>
      <c r="AM41" t="str">
        <f>VLOOKUP($B41,Niger!$A$6:$F$56,6, FALSE)</f>
        <v>6.25%</v>
      </c>
      <c r="AN41" t="str">
        <f>VLOOKUP($B41,Nigeria!$A$6:$F$56,6, FALSE)</f>
        <v>6.25%</v>
      </c>
      <c r="AO41" t="e">
        <f>VLOOKUP($B41,Rwanda!$A$6:$F$56,6, FALSE)</f>
        <v>#N/A</v>
      </c>
      <c r="AP41" t="str">
        <f>VLOOKUP($B41,'Sao Tome and Principe'!$A$6:$F$56,6, FALSE)</f>
        <v>6.25%</v>
      </c>
      <c r="AQ41" t="str">
        <f>VLOOKUP($B41,Senegal!$A$6:$F$56,6, FALSE)</f>
        <v>6.25%</v>
      </c>
      <c r="AR41" t="str">
        <f>VLOOKUP($B41,Seychelles!$A$6:$F$56,6, FALSE)</f>
        <v>0%</v>
      </c>
      <c r="AS41" t="str">
        <f>VLOOKUP($B41,'Sierra Leone'!$A$6:$F$56,6, FALSE)</f>
        <v>6.25%</v>
      </c>
      <c r="AT41" t="str">
        <f>VLOOKUP($B41,Somalia!$A$6:$F$56,6, FALSE)</f>
        <v>6.25%</v>
      </c>
      <c r="AU41" t="str">
        <f>VLOOKUP($B41,'South Africa'!$A$6:$F$56,6, FALSE)</f>
        <v>6.25%</v>
      </c>
      <c r="AV41" t="str">
        <f>VLOOKUP($B41,'South Sudan'!$A$6:$F$56,6, FALSE)</f>
        <v>6.25%</v>
      </c>
      <c r="AW41" t="str">
        <f>VLOOKUP($B41,Sudan!$A$6:$F$56,6, FALSE)</f>
        <v>0%</v>
      </c>
      <c r="AX41" t="str">
        <f>VLOOKUP($B41,Swaziland!$A$6:$F$56,6, FALSE)</f>
        <v>6.25%</v>
      </c>
      <c r="AY41" t="str">
        <f>VLOOKUP($B41,'United Republic of Tanzania'!$A$6:$F$56,6, FALSE)</f>
        <v>0%</v>
      </c>
      <c r="AZ41" t="str">
        <f>VLOOKUP($B41,Togo!$A$6:$F$56,6, FALSE)</f>
        <v>6.25%</v>
      </c>
      <c r="BA41" t="str">
        <f>VLOOKUP($B41,Tunisia!$A$6:$F$56,6, FALSE)</f>
        <v>6.25%</v>
      </c>
      <c r="BB41" t="str">
        <f>VLOOKUP($B41,Uganda!$A$6:$F$56,6, FALSE)</f>
        <v>0%</v>
      </c>
      <c r="BC41" t="str">
        <f>VLOOKUP($B41,Zambia!$A$6:$F$56,6, FALSE)</f>
        <v>0%</v>
      </c>
      <c r="BD41" t="str">
        <f>VLOOKUP($B41,Zimbabwe!$A$6:$F$56,6, FALSE)</f>
        <v>0%</v>
      </c>
    </row>
    <row r="42" spans="2:56" x14ac:dyDescent="0.35">
      <c r="B42" s="1" t="s">
        <v>39</v>
      </c>
      <c r="C42" t="str">
        <f>VLOOKUP(B42,Algeria!$A$6:$F$56,6, FALSE)</f>
        <v>5.00%</v>
      </c>
      <c r="D42" t="str">
        <f>VLOOKUP(B42,Angola!$A$6:$F$56,6, FALSE)</f>
        <v>5.00%</v>
      </c>
      <c r="E42" t="str">
        <f>VLOOKUP($B42,Benin!$A$6:$F$56,6, FALSE)</f>
        <v>5.00%</v>
      </c>
      <c r="F42" t="str">
        <f>VLOOKUP($B42,Botswana!$A$6:$F$56,6, FALSE)</f>
        <v>5.00%</v>
      </c>
      <c r="G42" t="str">
        <f>VLOOKUP($B42,'Burkina Faso'!$A$6:$F$56,6, FALSE)</f>
        <v>5.00%</v>
      </c>
      <c r="H42" t="str">
        <f>VLOOKUP($B42,Burundi!$A$6:$F$56,6, FALSE)</f>
        <v>5.00%</v>
      </c>
      <c r="I42" t="str">
        <f>VLOOKUP($B42,'Cape Verde'!$A$6:$F$56,6, FALSE)</f>
        <v>5.00%</v>
      </c>
      <c r="J42" t="str">
        <f>VLOOKUP($B42,Cameroon!$A$6:$F$56,6, FALSE)</f>
        <v>5.00%</v>
      </c>
      <c r="K42" t="str">
        <f>VLOOKUP($B42,'Central African Republic'!$A$6:$F$56,6, FALSE)</f>
        <v>5.00%</v>
      </c>
      <c r="L42" t="str">
        <f>VLOOKUP($B42,Chad!$A$6:$F$56,6, FALSE)</f>
        <v>5.00%</v>
      </c>
      <c r="M42" t="str">
        <f>VLOOKUP($B42,Comoros!$A$6:$F$56,6, FALSE)</f>
        <v>5.00%</v>
      </c>
      <c r="N42" t="str">
        <f>VLOOKUP($B42,Congo!$A$6:$F$56,6, FALSE)</f>
        <v>5.00%</v>
      </c>
      <c r="O42" t="str">
        <f>VLOOKUP($B42,'Congo, Democratic Republic of'!$A$6:$F$56,6, FALSE)</f>
        <v>5.00%</v>
      </c>
      <c r="P42" t="str">
        <f>VLOOKUP($B42,'Cote d''Ivoire'!$A$6:$F$56,6, FALSE)</f>
        <v>5.00%</v>
      </c>
      <c r="Q42" t="str">
        <f>VLOOKUP($B42,Djibouti!$A$6:$F$56,6, FALSE)</f>
        <v>5.00%</v>
      </c>
      <c r="R42" t="str">
        <f>VLOOKUP($B42,Egypt!$A$6:$F$56,6, FALSE)</f>
        <v>5.00%</v>
      </c>
      <c r="S42" t="str">
        <f>VLOOKUP($B42,'Equatorial Guinea'!$A$6:$F$56,6, FALSE)</f>
        <v>5.00%</v>
      </c>
      <c r="T42" t="str">
        <f>VLOOKUP($B42,Eritrea!$A$6:$F$56,6, FALSE)</f>
        <v>5.00%</v>
      </c>
      <c r="U42" t="str">
        <f>VLOOKUP($B42,Ethiopia!$A$6:$F$56,6, FALSE)</f>
        <v>5.00%</v>
      </c>
      <c r="V42" t="str">
        <f>VLOOKUP($B42,Gabon!$A$6:$F$56,6, FALSE)</f>
        <v>5.00%</v>
      </c>
      <c r="W42" t="str">
        <f>VLOOKUP($B42,Gambia!$A$6:$F$56,6, FALSE)</f>
        <v>5.00%</v>
      </c>
      <c r="X42" t="str">
        <f>VLOOKUP($B42,Ghana!$A$6:$F$56,6, FALSE)</f>
        <v>5.00%</v>
      </c>
      <c r="Y42" t="str">
        <f>VLOOKUP($B42,Guinea!$A$6:$F$56,6, FALSE)</f>
        <v>5.00%</v>
      </c>
      <c r="Z42" t="str">
        <f>VLOOKUP($B42,'Guinea-Bissau'!$A$6:$F$56, 6, FALSE)</f>
        <v>5.00%</v>
      </c>
      <c r="AA42" t="str">
        <f>VLOOKUP($B42,Kenya!$A$6:$F$56,6, FALSE)</f>
        <v>5.00%</v>
      </c>
      <c r="AB42" t="str">
        <f>VLOOKUP($B42,Lesotho!$A$6:$F$56,6, FALSE)</f>
        <v>5.00%</v>
      </c>
      <c r="AC42" t="str">
        <f>VLOOKUP($B42,Liberia!$A$6:$F$56,6, FALSE)</f>
        <v>5.00%</v>
      </c>
      <c r="AD42" t="str">
        <f>VLOOKUP($B42,Libya!$A$6:$F$56,6, FALSE)</f>
        <v>5.00%</v>
      </c>
      <c r="AE42" t="str">
        <f>VLOOKUP($B42,Madagascar!$A$6:$F$56,6, FALSE)</f>
        <v>5.00%</v>
      </c>
      <c r="AF42" t="str">
        <f>VLOOKUP($B42,Malawi!$A$6:$F$56,6, FALSE)</f>
        <v>5.00%</v>
      </c>
      <c r="AG42" t="str">
        <f>VLOOKUP($B42,Mali!$A$6:$F$56,6, FALSE)</f>
        <v>5.00%</v>
      </c>
      <c r="AH42" t="str">
        <f>VLOOKUP($B42,Mauritania!$A$6:$F$56,6, FALSE)</f>
        <v>5.00%</v>
      </c>
      <c r="AI42" t="str">
        <f>VLOOKUP($B42,Mauritius!$A$6:$F$56,6, FALSE)</f>
        <v>5.00%</v>
      </c>
      <c r="AJ42" t="str">
        <f>VLOOKUP($B42,Morocco!$A$6:$F$56,6, FALSE)</f>
        <v>5.00%</v>
      </c>
      <c r="AK42" t="str">
        <f>VLOOKUP($B42,Mozambique!$A$6:$F$56,6, FALSE)</f>
        <v>5.00%</v>
      </c>
      <c r="AL42" t="str">
        <f>VLOOKUP($B42,Namibia!$A$6:$F$56,6, FALSE)</f>
        <v>5.00%</v>
      </c>
      <c r="AM42" t="str">
        <f>VLOOKUP($B42,Niger!$A$6:$F$56,6, FALSE)</f>
        <v>5.00%</v>
      </c>
      <c r="AN42" t="str">
        <f>VLOOKUP($B42,Nigeria!$A$6:$F$56,6, FALSE)</f>
        <v>5.00%</v>
      </c>
      <c r="AO42" t="str">
        <f>VLOOKUP($B42,Rwanda!$A$6:$F$56,6, FALSE)</f>
        <v>5.00%</v>
      </c>
      <c r="AP42" t="e">
        <f>VLOOKUP($B42,'Sao Tome and Principe'!$A$6:$F$56,6, FALSE)</f>
        <v>#N/A</v>
      </c>
      <c r="AQ42" t="str">
        <f>VLOOKUP($B42,Senegal!$A$6:$F$56,6, FALSE)</f>
        <v>5.00%</v>
      </c>
      <c r="AR42" t="str">
        <f>VLOOKUP($B42,Seychelles!$A$6:$F$56,6, FALSE)</f>
        <v>5.00%</v>
      </c>
      <c r="AS42" t="str">
        <f>VLOOKUP($B42,'Sierra Leone'!$A$6:$F$56,6, FALSE)</f>
        <v>5.00%</v>
      </c>
      <c r="AT42" t="str">
        <f>VLOOKUP($B42,Somalia!$A$6:$F$56,6, FALSE)</f>
        <v>5.00%</v>
      </c>
      <c r="AU42" t="str">
        <f>VLOOKUP($B42,'South Africa'!$A$6:$F$56,6, FALSE)</f>
        <v>5.00%</v>
      </c>
      <c r="AV42" t="str">
        <f>VLOOKUP($B42,'South Sudan'!$A$6:$F$56,6, FALSE)</f>
        <v>5.00%</v>
      </c>
      <c r="AW42" t="str">
        <f>VLOOKUP($B42,Sudan!$A$6:$F$56,6, FALSE)</f>
        <v>5.00%</v>
      </c>
      <c r="AX42" t="str">
        <f>VLOOKUP($B42,Swaziland!$A$6:$F$56,6, FALSE)</f>
        <v>5.00%</v>
      </c>
      <c r="AY42" t="str">
        <f>VLOOKUP($B42,'United Republic of Tanzania'!$A$6:$F$56,6, FALSE)</f>
        <v>5.00%</v>
      </c>
      <c r="AZ42" t="str">
        <f>VLOOKUP($B42,Togo!$A$6:$F$56,6, FALSE)</f>
        <v>5.00%</v>
      </c>
      <c r="BA42" t="str">
        <f>VLOOKUP($B42,Tunisia!$A$6:$F$56,6, FALSE)</f>
        <v>5.00%</v>
      </c>
      <c r="BB42" t="str">
        <f>VLOOKUP($B42,Uganda!$A$6:$F$56,6, FALSE)</f>
        <v>5.00%</v>
      </c>
      <c r="BC42" t="str">
        <f>VLOOKUP($B42,Zambia!$A$6:$F$56,6, FALSE)</f>
        <v>5.00%</v>
      </c>
      <c r="BD42" t="str">
        <f>VLOOKUP($B42,Zimbabwe!$A$6:$F$56,6, FALSE)</f>
        <v>5.00%</v>
      </c>
    </row>
    <row r="43" spans="2:56" x14ac:dyDescent="0.35">
      <c r="B43" s="1" t="s">
        <v>40</v>
      </c>
      <c r="C43" t="str">
        <f>VLOOKUP(B43,Algeria!$A$6:$F$56,6, FALSE)</f>
        <v>6.25%</v>
      </c>
      <c r="D43" t="str">
        <f>VLOOKUP(B43,Angola!$A$6:$F$56,6, FALSE)</f>
        <v>6.25%</v>
      </c>
      <c r="E43" t="str">
        <f>VLOOKUP($B43,Benin!$A$6:$F$56,6, FALSE)</f>
        <v>0%</v>
      </c>
      <c r="F43" t="str">
        <f>VLOOKUP($B43,Botswana!$A$6:$F$56,6, FALSE)</f>
        <v>6.25%</v>
      </c>
      <c r="G43" t="str">
        <f>VLOOKUP($B43,'Burkina Faso'!$A$6:$F$56,6, FALSE)</f>
        <v>0%</v>
      </c>
      <c r="H43" t="str">
        <f>VLOOKUP($B43,Burundi!$A$6:$F$56,6, FALSE)</f>
        <v>6.25%</v>
      </c>
      <c r="I43" t="str">
        <f>VLOOKUP($B43,'Cape Verde'!$A$6:$F$56,6, FALSE)</f>
        <v>0%</v>
      </c>
      <c r="J43" t="str">
        <f>VLOOKUP($B43,Cameroon!$A$6:$F$56,6, FALSE)</f>
        <v>6.25%</v>
      </c>
      <c r="K43" t="str">
        <f>VLOOKUP($B43,'Central African Republic'!$A$6:$F$56,6, FALSE)</f>
        <v>6.25%</v>
      </c>
      <c r="L43" t="str">
        <f>VLOOKUP($B43,Chad!$A$6:$F$56,6, FALSE)</f>
        <v>6.25%</v>
      </c>
      <c r="M43" t="str">
        <f>VLOOKUP($B43,Comoros!$A$6:$F$56,6, FALSE)</f>
        <v>6.25%</v>
      </c>
      <c r="N43" t="str">
        <f>VLOOKUP($B43,Congo!$A$6:$F$56,6, FALSE)</f>
        <v>6.25%</v>
      </c>
      <c r="O43" t="str">
        <f>VLOOKUP($B43,'Congo, Democratic Republic of'!$A$6:$F$56,6, FALSE)</f>
        <v>6.25%</v>
      </c>
      <c r="P43" t="str">
        <f>VLOOKUP($B43,'Cote d''Ivoire'!$A$6:$F$56,6, FALSE)</f>
        <v>0%</v>
      </c>
      <c r="Q43" t="str">
        <f>VLOOKUP($B43,Djibouti!$A$6:$F$56,6, FALSE)</f>
        <v>6.25%</v>
      </c>
      <c r="R43" t="str">
        <f>VLOOKUP($B43,Egypt!$A$6:$F$56,6, FALSE)</f>
        <v>6.25%</v>
      </c>
      <c r="S43" t="str">
        <f>VLOOKUP($B43,'Equatorial Guinea'!$A$6:$F$56,6, FALSE)</f>
        <v>6.25%</v>
      </c>
      <c r="T43" t="str">
        <f>VLOOKUP($B43,Eritrea!$A$6:$F$56,6, FALSE)</f>
        <v>6.25%</v>
      </c>
      <c r="U43" t="str">
        <f>VLOOKUP($B43,Ethiopia!$A$6:$F$56,6, FALSE)</f>
        <v>6.25%</v>
      </c>
      <c r="V43" t="str">
        <f>VLOOKUP($B43,Gabon!$A$6:$F$56,6, FALSE)</f>
        <v>6.25%</v>
      </c>
      <c r="W43" t="str">
        <f>VLOOKUP($B43,Gambia!$A$6:$F$56,6, FALSE)</f>
        <v>0%</v>
      </c>
      <c r="X43" t="str">
        <f>VLOOKUP($B43,Ghana!$A$6:$F$56,6, FALSE)</f>
        <v>0%</v>
      </c>
      <c r="Y43" t="str">
        <f>VLOOKUP($B43,Guinea!$A$6:$F$56,6, FALSE)</f>
        <v>0%</v>
      </c>
      <c r="Z43" t="str">
        <f>VLOOKUP($B43,'Guinea-Bissau'!$A$6:$F$56, 6, FALSE)</f>
        <v>0%</v>
      </c>
      <c r="AA43" t="str">
        <f>VLOOKUP($B43,Kenya!$A$6:$F$56,6, FALSE)</f>
        <v>6.25%</v>
      </c>
      <c r="AB43" t="str">
        <f>VLOOKUP($B43,Lesotho!$A$6:$F$56,6, FALSE)</f>
        <v>6.25%</v>
      </c>
      <c r="AC43" t="str">
        <f>VLOOKUP($B43,Liberia!$A$6:$F$56,6, FALSE)</f>
        <v>0%</v>
      </c>
      <c r="AD43" t="str">
        <f>VLOOKUP($B43,Libya!$A$6:$F$56,6, FALSE)</f>
        <v>6.25%</v>
      </c>
      <c r="AE43" t="str">
        <f>VLOOKUP($B43,Madagascar!$A$6:$F$56,6, FALSE)</f>
        <v>6.25%</v>
      </c>
      <c r="AF43" t="str">
        <f>VLOOKUP($B43,Malawi!$A$6:$F$56,6, FALSE)</f>
        <v>6.25%</v>
      </c>
      <c r="AG43" t="str">
        <f>VLOOKUP($B43,Mali!$A$6:$F$56,6, FALSE)</f>
        <v>0%</v>
      </c>
      <c r="AH43" t="str">
        <f>VLOOKUP($B43,Mauritania!$A$6:$F$56,6, FALSE)</f>
        <v>6.25%</v>
      </c>
      <c r="AI43" t="str">
        <f>VLOOKUP($B43,Mauritius!$A$6:$F$56,6, FALSE)</f>
        <v>6.25%</v>
      </c>
      <c r="AJ43" t="str">
        <f>VLOOKUP($B43,Morocco!$A$6:$F$56,6, FALSE)</f>
        <v>6.25%</v>
      </c>
      <c r="AK43" t="str">
        <f>VLOOKUP($B43,Mozambique!$A$6:$F$56,6, FALSE)</f>
        <v>6.25%</v>
      </c>
      <c r="AL43" t="str">
        <f>VLOOKUP($B43,Namibia!$A$6:$F$56,6, FALSE)</f>
        <v>6.25%</v>
      </c>
      <c r="AM43" t="str">
        <f>VLOOKUP($B43,Niger!$A$6:$F$56,6, FALSE)</f>
        <v>0%</v>
      </c>
      <c r="AN43" t="str">
        <f>VLOOKUP($B43,Nigeria!$A$6:$F$56,6, FALSE)</f>
        <v>0%</v>
      </c>
      <c r="AO43" t="str">
        <f>VLOOKUP($B43,Rwanda!$A$6:$F$56,6, FALSE)</f>
        <v>6.25%</v>
      </c>
      <c r="AP43" t="str">
        <f>VLOOKUP($B43,'Sao Tome and Principe'!$A$6:$F$56,6, FALSE)</f>
        <v>6.25%</v>
      </c>
      <c r="AQ43" t="e">
        <f>VLOOKUP($B43,Senegal!$A$6:$F$56,6, FALSE)</f>
        <v>#N/A</v>
      </c>
      <c r="AR43" t="str">
        <f>VLOOKUP($B43,Seychelles!$A$6:$F$56,6, FALSE)</f>
        <v>6.25%</v>
      </c>
      <c r="AS43" t="str">
        <f>VLOOKUP($B43,'Sierra Leone'!$A$6:$F$56,6, FALSE)</f>
        <v>0%</v>
      </c>
      <c r="AT43" t="str">
        <f>VLOOKUP($B43,Somalia!$A$6:$F$56,6, FALSE)</f>
        <v>6.25%</v>
      </c>
      <c r="AU43" t="str">
        <f>VLOOKUP($B43,'South Africa'!$A$6:$F$56,6, FALSE)</f>
        <v>6.25%</v>
      </c>
      <c r="AV43" t="str">
        <f>VLOOKUP($B43,'South Sudan'!$A$6:$F$56,6, FALSE)</f>
        <v>6.25%</v>
      </c>
      <c r="AW43" t="str">
        <f>VLOOKUP($B43,Sudan!$A$6:$F$56,6, FALSE)</f>
        <v>6.25%</v>
      </c>
      <c r="AX43" t="str">
        <f>VLOOKUP($B43,Swaziland!$A$6:$F$56,6, FALSE)</f>
        <v>6.25%</v>
      </c>
      <c r="AY43" t="str">
        <f>VLOOKUP($B43,'United Republic of Tanzania'!$A$6:$F$56,6, FALSE)</f>
        <v>6.25%</v>
      </c>
      <c r="AZ43" t="str">
        <f>VLOOKUP($B43,Togo!$A$6:$F$56,6, FALSE)</f>
        <v>0%</v>
      </c>
      <c r="BA43" t="str">
        <f>VLOOKUP($B43,Tunisia!$A$6:$F$56,6, FALSE)</f>
        <v>6.25%</v>
      </c>
      <c r="BB43" t="str">
        <f>VLOOKUP($B43,Uganda!$A$6:$F$56,6, FALSE)</f>
        <v>6.25%</v>
      </c>
      <c r="BC43" t="str">
        <f>VLOOKUP($B43,Zambia!$A$6:$F$56,6, FALSE)</f>
        <v>6.25%</v>
      </c>
      <c r="BD43" t="str">
        <f>VLOOKUP($B43,Zimbabwe!$A$6:$F$56,6, FALSE)</f>
        <v>6.25%</v>
      </c>
    </row>
    <row r="44" spans="2:56" x14ac:dyDescent="0.35">
      <c r="B44" s="1" t="s">
        <v>41</v>
      </c>
      <c r="C44" t="str">
        <f>VLOOKUP(B44,Algeria!$A$6:$F$56,6, FALSE)</f>
        <v>0%</v>
      </c>
      <c r="D44" t="str">
        <f>VLOOKUP(B44,Angola!$A$6:$F$56,6, FALSE)</f>
        <v>0%</v>
      </c>
      <c r="E44" t="str">
        <f>VLOOKUP($B44,Benin!$A$6:$F$56,6, FALSE)</f>
        <v>0%</v>
      </c>
      <c r="F44" t="str">
        <f>VLOOKUP($B44,Botswana!$A$6:$F$56,6, FALSE)</f>
        <v>0%</v>
      </c>
      <c r="G44" t="str">
        <f>VLOOKUP($B44,'Burkina Faso'!$A$6:$F$56,6, FALSE)</f>
        <v>0%</v>
      </c>
      <c r="H44" t="str">
        <f>VLOOKUP($B44,Burundi!$A$6:$F$56,6, FALSE)</f>
        <v>0%</v>
      </c>
      <c r="I44" t="str">
        <f>VLOOKUP($B44,'Cape Verde'!$A$6:$F$56,6, FALSE)</f>
        <v>0%</v>
      </c>
      <c r="J44" t="str">
        <f>VLOOKUP($B44,Cameroon!$A$6:$F$56,6, FALSE)</f>
        <v>0%</v>
      </c>
      <c r="K44" t="str">
        <f>VLOOKUP($B44,'Central African Republic'!$A$6:$F$56,6, FALSE)</f>
        <v>0%</v>
      </c>
      <c r="L44" t="str">
        <f>VLOOKUP($B44,Chad!$A$6:$F$56,6, FALSE)</f>
        <v>0%</v>
      </c>
      <c r="M44" t="str">
        <f>VLOOKUP($B44,Comoros!$A$6:$F$56,6, FALSE)</f>
        <v>0%</v>
      </c>
      <c r="N44" t="str">
        <f>VLOOKUP($B44,Congo!$A$6:$F$56,6, FALSE)</f>
        <v>0%</v>
      </c>
      <c r="O44" t="str">
        <f>VLOOKUP($B44,'Congo, Democratic Republic of'!$A$6:$F$56,6, FALSE)</f>
        <v>0%</v>
      </c>
      <c r="P44" t="str">
        <f>VLOOKUP($B44,'Cote d''Ivoire'!$A$6:$F$56,6, FALSE)</f>
        <v>0%</v>
      </c>
      <c r="Q44" t="str">
        <f>VLOOKUP($B44,Djibouti!$A$6:$F$56,6, FALSE)</f>
        <v>0%</v>
      </c>
      <c r="R44" t="str">
        <f>VLOOKUP($B44,Egypt!$A$6:$F$56,6, FALSE)</f>
        <v>0%</v>
      </c>
      <c r="S44" t="str">
        <f>VLOOKUP($B44,'Equatorial Guinea'!$A$6:$F$56,6, FALSE)</f>
        <v>0%</v>
      </c>
      <c r="T44" t="str">
        <f>VLOOKUP($B44,Eritrea!$A$6:$F$56,6, FALSE)</f>
        <v>0%</v>
      </c>
      <c r="U44" t="str">
        <f>VLOOKUP($B44,Ethiopia!$A$6:$F$56,6, FALSE)</f>
        <v>0%</v>
      </c>
      <c r="V44" t="str">
        <f>VLOOKUP($B44,Gabon!$A$6:$F$56,6, FALSE)</f>
        <v>0%</v>
      </c>
      <c r="W44" t="str">
        <f>VLOOKUP($B44,Gambia!$A$6:$F$56,6, FALSE)</f>
        <v>0%</v>
      </c>
      <c r="X44" t="str">
        <f>VLOOKUP($B44,Ghana!$A$6:$F$56,6, FALSE)</f>
        <v>0%</v>
      </c>
      <c r="Y44" t="str">
        <f>VLOOKUP($B44,Guinea!$A$6:$F$56,6, FALSE)</f>
        <v>0%</v>
      </c>
      <c r="Z44" t="str">
        <f>VLOOKUP($B44,'Guinea-Bissau'!$A$6:$F$56, 6, FALSE)</f>
        <v>0%</v>
      </c>
      <c r="AA44" t="str">
        <f>VLOOKUP($B44,Kenya!$A$6:$F$56,6, FALSE)</f>
        <v>0%</v>
      </c>
      <c r="AB44" t="str">
        <f>VLOOKUP($B44,Lesotho!$A$6:$F$56,6, FALSE)</f>
        <v>0%</v>
      </c>
      <c r="AC44" t="str">
        <f>VLOOKUP($B44,Liberia!$A$6:$F$56,6, FALSE)</f>
        <v>0%</v>
      </c>
      <c r="AD44" t="str">
        <f>VLOOKUP($B44,Libya!$A$6:$F$56,6, FALSE)</f>
        <v>0%</v>
      </c>
      <c r="AE44" t="str">
        <f>VLOOKUP($B44,Madagascar!$A$6:$F$56,6, FALSE)</f>
        <v>0%</v>
      </c>
      <c r="AF44" t="str">
        <f>VLOOKUP($B44,Malawi!$A$6:$F$56,6, FALSE)</f>
        <v>0%</v>
      </c>
      <c r="AG44" t="str">
        <f>VLOOKUP($B44,Mali!$A$6:$F$56,6, FALSE)</f>
        <v>0%</v>
      </c>
      <c r="AH44" t="str">
        <f>VLOOKUP($B44,Mauritania!$A$6:$F$56,6, FALSE)</f>
        <v>0%</v>
      </c>
      <c r="AI44" t="str">
        <f>VLOOKUP($B44,Mauritius!$A$6:$F$56,6, FALSE)</f>
        <v>0%</v>
      </c>
      <c r="AJ44" t="str">
        <f>VLOOKUP($B44,Morocco!$A$6:$F$56,6, FALSE)</f>
        <v>0%</v>
      </c>
      <c r="AK44" t="str">
        <f>VLOOKUP($B44,Mozambique!$A$6:$F$56,6, FALSE)</f>
        <v>0%</v>
      </c>
      <c r="AL44" t="str">
        <f>VLOOKUP($B44,Namibia!$A$6:$F$56,6, FALSE)</f>
        <v>0%</v>
      </c>
      <c r="AM44" t="str">
        <f>VLOOKUP($B44,Niger!$A$6:$F$56,6, FALSE)</f>
        <v>0%</v>
      </c>
      <c r="AN44" t="str">
        <f>VLOOKUP($B44,Nigeria!$A$6:$F$56,6, FALSE)</f>
        <v>0%</v>
      </c>
      <c r="AO44" t="str">
        <f>VLOOKUP($B44,Rwanda!$A$6:$F$56,6, FALSE)</f>
        <v>0%</v>
      </c>
      <c r="AP44" t="str">
        <f>VLOOKUP($B44,'Sao Tome and Principe'!$A$6:$F$56,6, FALSE)</f>
        <v>0%</v>
      </c>
      <c r="AQ44" t="str">
        <f>VLOOKUP($B44,Senegal!$A$6:$F$56,6, FALSE)</f>
        <v>0%</v>
      </c>
      <c r="AR44" t="e">
        <f>VLOOKUP($B44,Seychelles!$A$6:$F$56,6, FALSE)</f>
        <v>#N/A</v>
      </c>
      <c r="AS44" t="str">
        <f>VLOOKUP($B44,'Sierra Leone'!$A$6:$F$56,6, FALSE)</f>
        <v>0%</v>
      </c>
      <c r="AT44" t="str">
        <f>VLOOKUP($B44,Somalia!$A$6:$F$56,6, FALSE)</f>
        <v>0%</v>
      </c>
      <c r="AU44" t="str">
        <f>VLOOKUP($B44,'South Africa'!$A$6:$F$56,6, FALSE)</f>
        <v>0%</v>
      </c>
      <c r="AV44" t="str">
        <f>VLOOKUP($B44,'South Sudan'!$A$6:$F$56,6, FALSE)</f>
        <v>0%</v>
      </c>
      <c r="AW44" t="str">
        <f>VLOOKUP($B44,Sudan!$A$6:$F$56,6, FALSE)</f>
        <v>0%</v>
      </c>
      <c r="AX44" t="str">
        <f>VLOOKUP($B44,Swaziland!$A$6:$F$56,6, FALSE)</f>
        <v>0%</v>
      </c>
      <c r="AY44" t="str">
        <f>VLOOKUP($B44,'United Republic of Tanzania'!$A$6:$F$56,6, FALSE)</f>
        <v>0%</v>
      </c>
      <c r="AZ44" t="str">
        <f>VLOOKUP($B44,Togo!$A$6:$F$56,6, FALSE)</f>
        <v>0%</v>
      </c>
      <c r="BA44" t="str">
        <f>VLOOKUP($B44,Tunisia!$A$6:$F$56,6, FALSE)</f>
        <v>0%</v>
      </c>
      <c r="BB44" t="str">
        <f>VLOOKUP($B44,Uganda!$A$6:$F$56,6, FALSE)</f>
        <v>0%</v>
      </c>
      <c r="BC44" t="str">
        <f>VLOOKUP($B44,Zambia!$A$6:$F$56,6, FALSE)</f>
        <v>0%</v>
      </c>
      <c r="BD44" t="str">
        <f>VLOOKUP($B44,Zimbabwe!$A$6:$F$56,6, FALSE)</f>
        <v>0%</v>
      </c>
    </row>
    <row r="45" spans="2:56" x14ac:dyDescent="0.35">
      <c r="B45" s="1" t="s">
        <v>42</v>
      </c>
      <c r="C45" t="str">
        <f>VLOOKUP(B45,Algeria!$A$6:$F$56,6, FALSE)</f>
        <v>20.00%</v>
      </c>
      <c r="D45" t="str">
        <f>VLOOKUP(B45,Angola!$A$6:$F$56,6, FALSE)</f>
        <v>20.00%</v>
      </c>
      <c r="E45" t="str">
        <f>VLOOKUP($B45,Benin!$A$6:$F$56,6, FALSE)</f>
        <v>20.00%</v>
      </c>
      <c r="F45" t="str">
        <f>VLOOKUP($B45,Botswana!$A$6:$F$56,6, FALSE)</f>
        <v>20.00%</v>
      </c>
      <c r="G45" t="str">
        <f>VLOOKUP($B45,'Burkina Faso'!$A$6:$F$56,6, FALSE)</f>
        <v>20.00%</v>
      </c>
      <c r="H45" t="str">
        <f>VLOOKUP($B45,Burundi!$A$6:$F$56,6, FALSE)</f>
        <v>20.00%</v>
      </c>
      <c r="I45" t="str">
        <f>VLOOKUP($B45,'Cape Verde'!$A$6:$F$56,6, FALSE)</f>
        <v>20.00%</v>
      </c>
      <c r="J45" t="str">
        <f>VLOOKUP($B45,Cameroon!$A$6:$F$56,6, FALSE)</f>
        <v>20.00%</v>
      </c>
      <c r="K45" t="str">
        <f>VLOOKUP($B45,'Central African Republic'!$A$6:$F$56,6, FALSE)</f>
        <v>20.00%</v>
      </c>
      <c r="L45" t="str">
        <f>VLOOKUP($B45,Chad!$A$6:$F$56,6, FALSE)</f>
        <v>20.00%</v>
      </c>
      <c r="M45" t="str">
        <f>VLOOKUP($B45,Comoros!$A$6:$F$56,6, FALSE)</f>
        <v>20.00%</v>
      </c>
      <c r="N45" t="str">
        <f>VLOOKUP($B45,Congo!$A$6:$F$56,6, FALSE)</f>
        <v>20.00%</v>
      </c>
      <c r="O45" t="str">
        <f>VLOOKUP($B45,'Congo, Democratic Republic of'!$A$6:$F$56,6, FALSE)</f>
        <v>20.00%</v>
      </c>
      <c r="P45" t="str">
        <f>VLOOKUP($B45,'Cote d''Ivoire'!$A$6:$F$56,6, FALSE)</f>
        <v>20.00%</v>
      </c>
      <c r="Q45" t="str">
        <f>VLOOKUP($B45,Djibouti!$A$6:$F$56,6, FALSE)</f>
        <v>20.00%</v>
      </c>
      <c r="R45" t="str">
        <f>VLOOKUP($B45,Egypt!$A$6:$F$56,6, FALSE)</f>
        <v>20.00%</v>
      </c>
      <c r="S45" t="str">
        <f>VLOOKUP($B45,'Equatorial Guinea'!$A$6:$F$56,6, FALSE)</f>
        <v>20.00%</v>
      </c>
      <c r="T45" t="str">
        <f>VLOOKUP($B45,Eritrea!$A$6:$F$56,6, FALSE)</f>
        <v>20.00%</v>
      </c>
      <c r="U45" t="str">
        <f>VLOOKUP($B45,Ethiopia!$A$6:$F$56,6, FALSE)</f>
        <v>20.00%</v>
      </c>
      <c r="V45" t="str">
        <f>VLOOKUP($B45,Gabon!$A$6:$F$56,6, FALSE)</f>
        <v>20.00%</v>
      </c>
      <c r="W45" t="str">
        <f>VLOOKUP($B45,Gambia!$A$6:$F$56,6, FALSE)</f>
        <v>20.00%</v>
      </c>
      <c r="X45" t="str">
        <f>VLOOKUP($B45,Ghana!$A$6:$F$56,6, FALSE)</f>
        <v>20.00%</v>
      </c>
      <c r="Y45" t="str">
        <f>VLOOKUP($B45,Guinea!$A$6:$F$56,6, FALSE)</f>
        <v>20.00%</v>
      </c>
      <c r="Z45" t="str">
        <f>VLOOKUP($B45,'Guinea-Bissau'!$A$6:$F$56, 6, FALSE)</f>
        <v>20.00%</v>
      </c>
      <c r="AA45" t="str">
        <f>VLOOKUP($B45,Kenya!$A$6:$F$56,6, FALSE)</f>
        <v>20.00%</v>
      </c>
      <c r="AB45" t="str">
        <f>VLOOKUP($B45,Lesotho!$A$6:$F$56,6, FALSE)</f>
        <v>20.00%</v>
      </c>
      <c r="AC45" t="str">
        <f>VLOOKUP($B45,Liberia!$A$6:$F$56,6, FALSE)</f>
        <v>20.00%</v>
      </c>
      <c r="AD45" t="str">
        <f>VLOOKUP($B45,Libya!$A$6:$F$56,6, FALSE)</f>
        <v>20.00%</v>
      </c>
      <c r="AE45" t="str">
        <f>VLOOKUP($B45,Madagascar!$A$6:$F$56,6, FALSE)</f>
        <v>20.00%</v>
      </c>
      <c r="AF45" t="str">
        <f>VLOOKUP($B45,Malawi!$A$6:$F$56,6, FALSE)</f>
        <v>20.00%</v>
      </c>
      <c r="AG45" t="str">
        <f>VLOOKUP($B45,Mali!$A$6:$F$56,6, FALSE)</f>
        <v>20.00%</v>
      </c>
      <c r="AH45" t="str">
        <f>VLOOKUP($B45,Mauritania!$A$6:$F$56,6, FALSE)</f>
        <v>20.00%</v>
      </c>
      <c r="AI45" t="str">
        <f>VLOOKUP($B45,Mauritius!$A$6:$F$56,6, FALSE)</f>
        <v>20.00%</v>
      </c>
      <c r="AJ45" t="str">
        <f>VLOOKUP($B45,Morocco!$A$6:$F$56,6, FALSE)</f>
        <v>20.00%</v>
      </c>
      <c r="AK45" t="str">
        <f>VLOOKUP($B45,Mozambique!$A$6:$F$56,6, FALSE)</f>
        <v>20.00%</v>
      </c>
      <c r="AL45" t="str">
        <f>VLOOKUP($B45,Namibia!$A$6:$F$56,6, FALSE)</f>
        <v>20.00%</v>
      </c>
      <c r="AM45" t="str">
        <f>VLOOKUP($B45,Niger!$A$6:$F$56,6, FALSE)</f>
        <v>20.00%</v>
      </c>
      <c r="AN45" t="str">
        <f>VLOOKUP($B45,Nigeria!$A$6:$F$56,6, FALSE)</f>
        <v>20.00%</v>
      </c>
      <c r="AO45" t="str">
        <f>VLOOKUP($B45,Rwanda!$A$6:$F$56,6, FALSE)</f>
        <v>20.00%</v>
      </c>
      <c r="AP45" t="str">
        <f>VLOOKUP($B45,'Sao Tome and Principe'!$A$6:$F$56,6, FALSE)</f>
        <v>20.00%</v>
      </c>
      <c r="AQ45" t="str">
        <f>VLOOKUP($B45,Senegal!$A$6:$F$56,6, FALSE)</f>
        <v>20.00%</v>
      </c>
      <c r="AR45" t="str">
        <f>VLOOKUP($B45,Seychelles!$A$6:$F$56,6, FALSE)</f>
        <v>20.00%</v>
      </c>
      <c r="AS45" t="e">
        <f>VLOOKUP($B45,'Sierra Leone'!$A$6:$F$56,6, FALSE)</f>
        <v>#N/A</v>
      </c>
      <c r="AT45" t="str">
        <f>VLOOKUP($B45,Somalia!$A$6:$F$56,6, FALSE)</f>
        <v>20.00%</v>
      </c>
      <c r="AU45" t="str">
        <f>VLOOKUP($B45,'South Africa'!$A$6:$F$56,6, FALSE)</f>
        <v>20.00%</v>
      </c>
      <c r="AV45" t="e">
        <f>VLOOKUP($B45,'South Sudan'!$A$6:$F$56,6, FALSE)</f>
        <v>#N/A</v>
      </c>
      <c r="AW45" t="str">
        <f>VLOOKUP($B45,Sudan!$A$6:$F$56,6, FALSE)</f>
        <v>20.00%</v>
      </c>
      <c r="AX45" t="str">
        <f>VLOOKUP($B45,Swaziland!$A$6:$F$56,6, FALSE)</f>
        <v>20.00%</v>
      </c>
      <c r="AY45" t="str">
        <f>VLOOKUP($B45,'United Republic of Tanzania'!$A$6:$F$56,6, FALSE)</f>
        <v>20.00%</v>
      </c>
      <c r="AZ45" t="str">
        <f>VLOOKUP($B45,Togo!$A$6:$F$56,6, FALSE)</f>
        <v>20.00%</v>
      </c>
      <c r="BA45" t="str">
        <f>VLOOKUP($B45,Tunisia!$A$6:$F$56,6, FALSE)</f>
        <v>20.00%</v>
      </c>
      <c r="BB45" t="str">
        <f>VLOOKUP($B45,Uganda!$A$6:$F$56,6, FALSE)</f>
        <v>20.00%</v>
      </c>
      <c r="BC45" t="str">
        <f>VLOOKUP($B45,Zambia!$A$6:$F$56,6, FALSE)</f>
        <v>20.00%</v>
      </c>
      <c r="BD45" t="str">
        <f>VLOOKUP($B45,Zimbabwe!$A$6:$F$56,6, FALSE)</f>
        <v>20.00%</v>
      </c>
    </row>
    <row r="46" spans="2:56" x14ac:dyDescent="0.35">
      <c r="B46" s="1" t="s">
        <v>43</v>
      </c>
      <c r="C46" t="e">
        <f>VLOOKUP(B46,Algeria!$A$6:$F$56,6, FALSE)</f>
        <v>#N/A</v>
      </c>
      <c r="D46" t="e">
        <f>VLOOKUP(B46,Angola!$A$6:$F$56,6, FALSE)</f>
        <v>#N/A</v>
      </c>
      <c r="E46" t="e">
        <f>VLOOKUP($B46,Benin!$A$6:$F$56,6, FALSE)</f>
        <v>#N/A</v>
      </c>
      <c r="F46" t="e">
        <f>VLOOKUP($B46,Botswana!$A$6:$F$56,6, FALSE)</f>
        <v>#N/A</v>
      </c>
      <c r="G46" t="e">
        <f>VLOOKUP($B46,'Burkina Faso'!$A$6:$F$56,6, FALSE)</f>
        <v>#N/A</v>
      </c>
      <c r="H46" t="e">
        <f>VLOOKUP($B46,Burundi!$A$6:$F$56,6, FALSE)</f>
        <v>#N/A</v>
      </c>
      <c r="I46" t="e">
        <f>VLOOKUP($B46,'Cape Verde'!$A$6:$F$56,6, FALSE)</f>
        <v>#N/A</v>
      </c>
      <c r="J46" t="e">
        <f>VLOOKUP($B46,Cameroon!$A$6:$F$56,6, FALSE)</f>
        <v>#N/A</v>
      </c>
      <c r="K46" t="e">
        <f>VLOOKUP($B46,'Central African Republic'!$A$6:$F$56,6, FALSE)</f>
        <v>#N/A</v>
      </c>
      <c r="L46" t="e">
        <f>VLOOKUP($B46,Chad!$A$6:$F$56,6, FALSE)</f>
        <v>#N/A</v>
      </c>
      <c r="M46" t="e">
        <f>VLOOKUP($B46,Comoros!$A$6:$F$56,6, FALSE)</f>
        <v>#N/A</v>
      </c>
      <c r="N46" t="e">
        <f>VLOOKUP($B46,Congo!$A$6:$F$56,6, FALSE)</f>
        <v>#N/A</v>
      </c>
      <c r="O46" t="e">
        <f>VLOOKUP($B46,'Congo, Democratic Republic of'!$A$6:$F$56,6, FALSE)</f>
        <v>#N/A</v>
      </c>
      <c r="P46" t="e">
        <f>VLOOKUP($B46,'Cote d''Ivoire'!$A$6:$F$56,6, FALSE)</f>
        <v>#N/A</v>
      </c>
      <c r="Q46" t="e">
        <f>VLOOKUP($B46,Djibouti!$A$6:$F$56,6, FALSE)</f>
        <v>#N/A</v>
      </c>
      <c r="R46" t="e">
        <f>VLOOKUP($B46,Egypt!$A$6:$F$56,6, FALSE)</f>
        <v>#N/A</v>
      </c>
      <c r="S46" t="e">
        <f>VLOOKUP($B46,'Equatorial Guinea'!$A$6:$F$56,6, FALSE)</f>
        <v>#N/A</v>
      </c>
      <c r="T46" t="e">
        <f>VLOOKUP($B46,Eritrea!$A$6:$F$56,6, FALSE)</f>
        <v>#N/A</v>
      </c>
      <c r="U46" t="e">
        <f>VLOOKUP($B46,Ethiopia!$A$6:$F$56,6, FALSE)</f>
        <v>#N/A</v>
      </c>
      <c r="V46" t="e">
        <f>VLOOKUP($B46,Gabon!$A$6:$F$56,6, FALSE)</f>
        <v>#N/A</v>
      </c>
      <c r="W46" t="e">
        <f>VLOOKUP($B46,Gambia!$A$6:$F$56,6, FALSE)</f>
        <v>#N/A</v>
      </c>
      <c r="X46" t="e">
        <f>VLOOKUP($B46,Ghana!$A$6:$F$56,6, FALSE)</f>
        <v>#N/A</v>
      </c>
      <c r="Y46" t="e">
        <f>VLOOKUP($B46,Guinea!$A$6:$F$56,6, FALSE)</f>
        <v>#N/A</v>
      </c>
      <c r="Z46" t="e">
        <f>VLOOKUP($B46,'Guinea-Bissau'!$A$6:$F$56, 6, FALSE)</f>
        <v>#N/A</v>
      </c>
      <c r="AA46" t="e">
        <f>VLOOKUP($B46,Kenya!$A$6:$F$56,6, FALSE)</f>
        <v>#N/A</v>
      </c>
      <c r="AB46" t="e">
        <f>VLOOKUP($B46,Lesotho!$A$6:$F$56,6, FALSE)</f>
        <v>#N/A</v>
      </c>
      <c r="AC46" t="e">
        <f>VLOOKUP($B46,Liberia!$A$6:$F$56,6, FALSE)</f>
        <v>#N/A</v>
      </c>
      <c r="AD46" t="e">
        <f>VLOOKUP($B46,Libya!$A$6:$F$56,6, FALSE)</f>
        <v>#N/A</v>
      </c>
      <c r="AE46" t="e">
        <f>VLOOKUP($B46,Madagascar!$A$6:$F$56,6, FALSE)</f>
        <v>#N/A</v>
      </c>
      <c r="AF46" t="e">
        <f>VLOOKUP($B46,Malawi!$A$6:$F$56,6, FALSE)</f>
        <v>#N/A</v>
      </c>
      <c r="AG46" t="e">
        <f>VLOOKUP($B46,Mali!$A$6:$F$56,6, FALSE)</f>
        <v>#N/A</v>
      </c>
      <c r="AH46" t="e">
        <f>VLOOKUP($B46,Mauritania!$A$6:$F$56,6, FALSE)</f>
        <v>#N/A</v>
      </c>
      <c r="AI46" t="e">
        <f>VLOOKUP($B46,Mauritius!$A$6:$F$56,6, FALSE)</f>
        <v>#N/A</v>
      </c>
      <c r="AJ46" t="e">
        <f>VLOOKUP($B46,Morocco!$A$6:$F$56,6, FALSE)</f>
        <v>#N/A</v>
      </c>
      <c r="AK46" t="e">
        <f>VLOOKUP($B46,Mozambique!$A$6:$F$56,6, FALSE)</f>
        <v>#N/A</v>
      </c>
      <c r="AL46" t="e">
        <f>VLOOKUP($B46,Namibia!$A$6:$F$56,6, FALSE)</f>
        <v>#N/A</v>
      </c>
      <c r="AM46" t="e">
        <f>VLOOKUP($B46,Niger!$A$6:$F$56,6, FALSE)</f>
        <v>#N/A</v>
      </c>
      <c r="AN46" t="e">
        <f>VLOOKUP($B46,Nigeria!$A$6:$F$56,6, FALSE)</f>
        <v>#N/A</v>
      </c>
      <c r="AO46" t="e">
        <f>VLOOKUP($B46,Rwanda!$A$6:$F$56,6, FALSE)</f>
        <v>#N/A</v>
      </c>
      <c r="AP46" t="e">
        <f>VLOOKUP($B46,'Sao Tome and Principe'!$A$6:$F$56,6, FALSE)</f>
        <v>#N/A</v>
      </c>
      <c r="AQ46" t="e">
        <f>VLOOKUP($B46,Senegal!$A$6:$F$56,6, FALSE)</f>
        <v>#N/A</v>
      </c>
      <c r="AR46" t="e">
        <f>VLOOKUP($B46,Seychelles!$A$6:$F$56,6, FALSE)</f>
        <v>#N/A</v>
      </c>
      <c r="AS46" t="e">
        <f>VLOOKUP($B46,'Sierra Leone'!$A$6:$F$56,6, FALSE)</f>
        <v>#N/A</v>
      </c>
      <c r="AT46" t="e">
        <f>VLOOKUP($B46,Somalia!$A$6:$F$56,6, FALSE)</f>
        <v>#N/A</v>
      </c>
      <c r="AU46" t="e">
        <f>VLOOKUP($B46,'South Africa'!$A$6:$F$56,6, FALSE)</f>
        <v>#N/A</v>
      </c>
      <c r="AV46" t="e">
        <f>VLOOKUP($B46,'South Sudan'!$A$6:$F$56,6, FALSE)</f>
        <v>#N/A</v>
      </c>
      <c r="AW46" t="e">
        <f>VLOOKUP($B46,Sudan!$A$6:$F$56,6, FALSE)</f>
        <v>#N/A</v>
      </c>
      <c r="AX46" t="e">
        <f>VLOOKUP($B46,Swaziland!$A$6:$F$56,6, FALSE)</f>
        <v>#N/A</v>
      </c>
      <c r="AY46" t="e">
        <f>VLOOKUP($B46,'United Republic of Tanzania'!$A$6:$F$56,6, FALSE)</f>
        <v>#N/A</v>
      </c>
      <c r="AZ46" t="e">
        <f>VLOOKUP($B46,Togo!$A$6:$F$56,6, FALSE)</f>
        <v>#N/A</v>
      </c>
      <c r="BA46" t="e">
        <f>VLOOKUP($B46,Tunisia!$A$6:$F$56,6, FALSE)</f>
        <v>#N/A</v>
      </c>
      <c r="BB46" t="e">
        <f>VLOOKUP($B46,Uganda!$A$6:$F$56,6, FALSE)</f>
        <v>#N/A</v>
      </c>
      <c r="BC46" t="e">
        <f>VLOOKUP($B46,Zambia!$A$6:$F$56,6, FALSE)</f>
        <v>#N/A</v>
      </c>
      <c r="BD46" t="e">
        <f>VLOOKUP($B46,Zimbabwe!$A$6:$F$56,6, FALSE)</f>
        <v>#N/A</v>
      </c>
    </row>
    <row r="47" spans="2:56" x14ac:dyDescent="0.35">
      <c r="B47" s="1" t="s">
        <v>44</v>
      </c>
      <c r="C47" t="str">
        <f>VLOOKUP(B47,Algeria!$A$6:$F$56,6, FALSE)</f>
        <v>0%</v>
      </c>
      <c r="D47" t="str">
        <f>VLOOKUP(B47,Angola!$A$6:$F$56,6, FALSE)</f>
        <v>0%</v>
      </c>
      <c r="E47" t="str">
        <f>VLOOKUP($B47,Benin!$A$6:$F$56,6, FALSE)</f>
        <v>0%</v>
      </c>
      <c r="F47" t="str">
        <f>VLOOKUP($B47,Botswana!$A$6:$F$56,6, FALSE)</f>
        <v>0%</v>
      </c>
      <c r="G47" t="str">
        <f>VLOOKUP($B47,'Burkina Faso'!$A$6:$F$56,6, FALSE)</f>
        <v>0%</v>
      </c>
      <c r="H47" t="str">
        <f>VLOOKUP($B47,Burundi!$A$6:$F$56,6, FALSE)</f>
        <v>0%</v>
      </c>
      <c r="I47" t="str">
        <f>VLOOKUP($B47,'Cape Verde'!$A$6:$F$56,6, FALSE)</f>
        <v>0%</v>
      </c>
      <c r="J47" t="str">
        <f>VLOOKUP($B47,Cameroon!$A$6:$F$56,6, FALSE)</f>
        <v>0%</v>
      </c>
      <c r="K47" t="str">
        <f>VLOOKUP($B47,'Central African Republic'!$A$6:$F$56,6, FALSE)</f>
        <v>0%</v>
      </c>
      <c r="L47" t="str">
        <f>VLOOKUP($B47,Chad!$A$6:$F$56,6, FALSE)</f>
        <v>0%</v>
      </c>
      <c r="M47" t="str">
        <f>VLOOKUP($B47,Comoros!$A$6:$F$56,6, FALSE)</f>
        <v>0%</v>
      </c>
      <c r="N47" t="str">
        <f>VLOOKUP($B47,Congo!$A$6:$F$56,6, FALSE)</f>
        <v>0%</v>
      </c>
      <c r="O47" t="str">
        <f>VLOOKUP($B47,'Congo, Democratic Republic of'!$A$6:$F$56,6, FALSE)</f>
        <v>0%</v>
      </c>
      <c r="P47" t="str">
        <f>VLOOKUP($B47,'Cote d''Ivoire'!$A$6:$F$56,6, FALSE)</f>
        <v>0%</v>
      </c>
      <c r="Q47" t="str">
        <f>VLOOKUP($B47,Djibouti!$A$6:$F$56,6, FALSE)</f>
        <v>0%</v>
      </c>
      <c r="R47" t="str">
        <f>VLOOKUP($B47,Egypt!$A$6:$F$56,6, FALSE)</f>
        <v>0%</v>
      </c>
      <c r="S47" t="str">
        <f>VLOOKUP($B47,'Equatorial Guinea'!$A$6:$F$56,6, FALSE)</f>
        <v>0%</v>
      </c>
      <c r="T47" t="str">
        <f>VLOOKUP($B47,Eritrea!$A$6:$F$56,6, FALSE)</f>
        <v>0%</v>
      </c>
      <c r="U47" t="str">
        <f>VLOOKUP($B47,Ethiopia!$A$6:$F$56,6, FALSE)</f>
        <v>0%</v>
      </c>
      <c r="V47" t="str">
        <f>VLOOKUP($B47,Gabon!$A$6:$F$56,6, FALSE)</f>
        <v>0%</v>
      </c>
      <c r="W47" t="str">
        <f>VLOOKUP($B47,Gambia!$A$6:$F$56,6, FALSE)</f>
        <v>0%</v>
      </c>
      <c r="X47" t="str">
        <f>VLOOKUP($B47,Ghana!$A$6:$F$56,6, FALSE)</f>
        <v>0%</v>
      </c>
      <c r="Y47" t="str">
        <f>VLOOKUP($B47,Guinea!$A$6:$F$56,6, FALSE)</f>
        <v>0%</v>
      </c>
      <c r="Z47" t="str">
        <f>VLOOKUP($B47,'Guinea-Bissau'!$A$6:$F$56, 6, FALSE)</f>
        <v>0%</v>
      </c>
      <c r="AA47" t="str">
        <f>VLOOKUP($B47,Kenya!$A$6:$F$56,6, FALSE)</f>
        <v>0%</v>
      </c>
      <c r="AB47" t="str">
        <f>VLOOKUP($B47,Lesotho!$A$6:$F$56,6, FALSE)</f>
        <v>0%</v>
      </c>
      <c r="AC47" t="str">
        <f>VLOOKUP($B47,Liberia!$A$6:$F$56,6, FALSE)</f>
        <v>0%</v>
      </c>
      <c r="AD47" t="str">
        <f>VLOOKUP($B47,Libya!$A$6:$F$56,6, FALSE)</f>
        <v>0%</v>
      </c>
      <c r="AE47" t="str">
        <f>VLOOKUP($B47,Madagascar!$A$6:$F$56,6, FALSE)</f>
        <v>0%</v>
      </c>
      <c r="AF47" t="str">
        <f>VLOOKUP($B47,Malawi!$A$6:$F$56,6, FALSE)</f>
        <v>0%</v>
      </c>
      <c r="AG47" t="str">
        <f>VLOOKUP($B47,Mali!$A$6:$F$56,6, FALSE)</f>
        <v>0%</v>
      </c>
      <c r="AH47" t="str">
        <f>VLOOKUP($B47,Mauritania!$A$6:$F$56,6, FALSE)</f>
        <v>0%</v>
      </c>
      <c r="AI47" t="str">
        <f>VLOOKUP($B47,Mauritius!$A$6:$F$56,6, FALSE)</f>
        <v>0%</v>
      </c>
      <c r="AJ47" t="str">
        <f>VLOOKUP($B47,Morocco!$A$6:$F$56,6, FALSE)</f>
        <v>0%</v>
      </c>
      <c r="AK47" t="str">
        <f>VLOOKUP($B47,Mozambique!$A$6:$F$56,6, FALSE)</f>
        <v>0%</v>
      </c>
      <c r="AL47" t="str">
        <f>VLOOKUP($B47,Namibia!$A$6:$F$56,6, FALSE)</f>
        <v>0%</v>
      </c>
      <c r="AM47" t="str">
        <f>VLOOKUP($B47,Niger!$A$6:$F$56,6, FALSE)</f>
        <v>0%</v>
      </c>
      <c r="AN47" t="str">
        <f>VLOOKUP($B47,Nigeria!$A$6:$F$56,6, FALSE)</f>
        <v>0%</v>
      </c>
      <c r="AO47" t="str">
        <f>VLOOKUP($B47,Rwanda!$A$6:$F$56,6, FALSE)</f>
        <v>0%</v>
      </c>
      <c r="AP47" t="str">
        <f>VLOOKUP($B47,'Sao Tome and Principe'!$A$6:$F$56,6, FALSE)</f>
        <v>0%</v>
      </c>
      <c r="AQ47" t="str">
        <f>VLOOKUP($B47,Senegal!$A$6:$F$56,6, FALSE)</f>
        <v>0%</v>
      </c>
      <c r="AR47" t="str">
        <f>VLOOKUP($B47,Seychelles!$A$6:$F$56,6, FALSE)</f>
        <v>0%</v>
      </c>
      <c r="AS47" t="str">
        <f>VLOOKUP($B47,'Sierra Leone'!$A$6:$F$56,6, FALSE)</f>
        <v>0%</v>
      </c>
      <c r="AT47" t="str">
        <f>VLOOKUP($B47,Somalia!$A$6:$F$56,6, FALSE)</f>
        <v>0%</v>
      </c>
      <c r="AU47" t="e">
        <f>VLOOKUP($B47,'South Africa'!$A$6:$F$56,6, FALSE)</f>
        <v>#N/A</v>
      </c>
      <c r="AV47" t="str">
        <f>VLOOKUP($B47,'South Sudan'!$A$6:$F$56,6, FALSE)</f>
        <v>0%</v>
      </c>
      <c r="AW47" t="str">
        <f>VLOOKUP($B47,Sudan!$A$6:$F$56,6, FALSE)</f>
        <v>0%</v>
      </c>
      <c r="AX47" t="str">
        <f>VLOOKUP($B47,Swaziland!$A$6:$F$56,6, FALSE)</f>
        <v>0%</v>
      </c>
      <c r="AY47" t="str">
        <f>VLOOKUP($B47,'United Republic of Tanzania'!$A$6:$F$56,6, FALSE)</f>
        <v>0%</v>
      </c>
      <c r="AZ47" t="str">
        <f>VLOOKUP($B47,Togo!$A$6:$F$56,6, FALSE)</f>
        <v>0%</v>
      </c>
      <c r="BA47" t="str">
        <f>VLOOKUP($B47,Tunisia!$A$6:$F$56,6, FALSE)</f>
        <v>0%</v>
      </c>
      <c r="BB47" t="str">
        <f>VLOOKUP($B47,Uganda!$A$6:$F$56,6, FALSE)</f>
        <v>0%</v>
      </c>
      <c r="BC47" t="str">
        <f>VLOOKUP($B47,Zambia!$A$6:$F$56,6, FALSE)</f>
        <v>0%</v>
      </c>
      <c r="BD47" t="str">
        <f>VLOOKUP($B47,Zimbabwe!$A$6:$F$56,6, FALSE)</f>
        <v>0%</v>
      </c>
    </row>
    <row r="48" spans="2:56" x14ac:dyDescent="0.35">
      <c r="B48" s="1" t="s">
        <v>45</v>
      </c>
      <c r="C48" t="e">
        <f>VLOOKUP(B48,Algeria!$A$6:$F$56,6, FALSE)</f>
        <v>#N/A</v>
      </c>
      <c r="D48" t="e">
        <f>VLOOKUP(B48,Angola!$A$6:$F$56,6, FALSE)</f>
        <v>#N/A</v>
      </c>
      <c r="E48" t="e">
        <f>VLOOKUP($B48,Benin!$A$6:$F$56,6, FALSE)</f>
        <v>#N/A</v>
      </c>
      <c r="F48" t="e">
        <f>VLOOKUP($B48,Botswana!$A$6:$F$56,6, FALSE)</f>
        <v>#N/A</v>
      </c>
      <c r="G48" t="e">
        <f>VLOOKUP($B48,'Burkina Faso'!$A$6:$F$56,6, FALSE)</f>
        <v>#N/A</v>
      </c>
      <c r="H48" t="e">
        <f>VLOOKUP($B48,Burundi!$A$6:$F$56,6, FALSE)</f>
        <v>#N/A</v>
      </c>
      <c r="I48" t="e">
        <f>VLOOKUP($B48,'Cape Verde'!$A$6:$F$56,6, FALSE)</f>
        <v>#N/A</v>
      </c>
      <c r="J48" t="e">
        <f>VLOOKUP($B48,Cameroon!$A$6:$F$56,6, FALSE)</f>
        <v>#N/A</v>
      </c>
      <c r="K48" t="e">
        <f>VLOOKUP($B48,'Central African Republic'!$A$6:$F$56,6, FALSE)</f>
        <v>#N/A</v>
      </c>
      <c r="L48" t="e">
        <f>VLOOKUP($B48,Chad!$A$6:$F$56,6, FALSE)</f>
        <v>#N/A</v>
      </c>
      <c r="M48" t="e">
        <f>VLOOKUP($B48,Comoros!$A$6:$F$56,6, FALSE)</f>
        <v>#N/A</v>
      </c>
      <c r="N48" t="e">
        <f>VLOOKUP($B48,Congo!$A$6:$F$56,6, FALSE)</f>
        <v>#N/A</v>
      </c>
      <c r="O48" t="e">
        <f>VLOOKUP($B48,'Congo, Democratic Republic of'!$A$6:$F$56,6, FALSE)</f>
        <v>#N/A</v>
      </c>
      <c r="P48" t="e">
        <f>VLOOKUP($B48,'Cote d''Ivoire'!$A$6:$F$56,6, FALSE)</f>
        <v>#N/A</v>
      </c>
      <c r="Q48" t="e">
        <f>VLOOKUP($B48,Djibouti!$A$6:$F$56,6, FALSE)</f>
        <v>#N/A</v>
      </c>
      <c r="R48" t="e">
        <f>VLOOKUP($B48,Egypt!$A$6:$F$56,6, FALSE)</f>
        <v>#N/A</v>
      </c>
      <c r="S48" t="e">
        <f>VLOOKUP($B48,'Equatorial Guinea'!$A$6:$F$56,6, FALSE)</f>
        <v>#N/A</v>
      </c>
      <c r="T48" t="e">
        <f>VLOOKUP($B48,Eritrea!$A$6:$F$56,6, FALSE)</f>
        <v>#N/A</v>
      </c>
      <c r="U48" t="e">
        <f>VLOOKUP($B48,Ethiopia!$A$6:$F$56,6, FALSE)</f>
        <v>#N/A</v>
      </c>
      <c r="V48" t="e">
        <f>VLOOKUP($B48,Gabon!$A$6:$F$56,6, FALSE)</f>
        <v>#N/A</v>
      </c>
      <c r="W48" t="e">
        <f>VLOOKUP($B48,Gambia!$A$6:$F$56,6, FALSE)</f>
        <v>#N/A</v>
      </c>
      <c r="X48" t="e">
        <f>VLOOKUP($B48,Ghana!$A$6:$F$56,6, FALSE)</f>
        <v>#N/A</v>
      </c>
      <c r="Y48" t="e">
        <f>VLOOKUP($B48,Guinea!$A$6:$F$56,6, FALSE)</f>
        <v>#N/A</v>
      </c>
      <c r="Z48" t="e">
        <f>VLOOKUP($B48,'Guinea-Bissau'!$A$6:$F$56, 6, FALSE)</f>
        <v>#N/A</v>
      </c>
      <c r="AA48" t="e">
        <f>VLOOKUP($B48,Kenya!$A$6:$F$56,6, FALSE)</f>
        <v>#N/A</v>
      </c>
      <c r="AB48" t="e">
        <f>VLOOKUP($B48,Lesotho!$A$6:$F$56,6, FALSE)</f>
        <v>#N/A</v>
      </c>
      <c r="AC48" t="e">
        <f>VLOOKUP($B48,Liberia!$A$6:$F$56,6, FALSE)</f>
        <v>#N/A</v>
      </c>
      <c r="AD48" t="e">
        <f>VLOOKUP($B48,Libya!$A$6:$F$56,6, FALSE)</f>
        <v>#N/A</v>
      </c>
      <c r="AE48" t="e">
        <f>VLOOKUP($B48,Madagascar!$A$6:$F$56,6, FALSE)</f>
        <v>#N/A</v>
      </c>
      <c r="AF48" t="e">
        <f>VLOOKUP($B48,Malawi!$A$6:$F$56,6, FALSE)</f>
        <v>#N/A</v>
      </c>
      <c r="AG48" t="e">
        <f>VLOOKUP($B48,Mali!$A$6:$F$56,6, FALSE)</f>
        <v>#N/A</v>
      </c>
      <c r="AH48" t="e">
        <f>VLOOKUP($B48,Mauritania!$A$6:$F$56,6, FALSE)</f>
        <v>#N/A</v>
      </c>
      <c r="AI48" t="e">
        <f>VLOOKUP($B48,Mauritius!$A$6:$F$56,6, FALSE)</f>
        <v>#N/A</v>
      </c>
      <c r="AJ48" t="e">
        <f>VLOOKUP($B48,Morocco!$A$6:$F$56,6, FALSE)</f>
        <v>#N/A</v>
      </c>
      <c r="AK48" t="e">
        <f>VLOOKUP($B48,Mozambique!$A$6:$F$56,6, FALSE)</f>
        <v>#N/A</v>
      </c>
      <c r="AL48" t="e">
        <f>VLOOKUP($B48,Namibia!$A$6:$F$56,6, FALSE)</f>
        <v>#N/A</v>
      </c>
      <c r="AM48" t="e">
        <f>VLOOKUP($B48,Niger!$A$6:$F$56,6, FALSE)</f>
        <v>#N/A</v>
      </c>
      <c r="AN48" t="e">
        <f>VLOOKUP($B48,Nigeria!$A$6:$F$56,6, FALSE)</f>
        <v>#N/A</v>
      </c>
      <c r="AO48" t="e">
        <f>VLOOKUP($B48,Rwanda!$A$6:$F$56,6, FALSE)</f>
        <v>#N/A</v>
      </c>
      <c r="AP48" t="e">
        <f>VLOOKUP($B48,'Sao Tome and Principe'!$A$6:$F$56,6, FALSE)</f>
        <v>#N/A</v>
      </c>
      <c r="AQ48" t="e">
        <f>VLOOKUP($B48,Senegal!$A$6:$F$56,6, FALSE)</f>
        <v>#N/A</v>
      </c>
      <c r="AR48" t="e">
        <f>VLOOKUP($B48,Seychelles!$A$6:$F$56,6, FALSE)</f>
        <v>#N/A</v>
      </c>
      <c r="AS48" t="e">
        <f>VLOOKUP($B48,'Sierra Leone'!$A$6:$F$56,6, FALSE)</f>
        <v>#N/A</v>
      </c>
      <c r="AT48" t="e">
        <f>VLOOKUP($B48,Somalia!$A$6:$F$56,6, FALSE)</f>
        <v>#N/A</v>
      </c>
      <c r="AU48" t="e">
        <f>VLOOKUP($B48,'South Africa'!$A$6:$F$56,6, FALSE)</f>
        <v>#N/A</v>
      </c>
      <c r="AV48" t="e">
        <f>VLOOKUP($B48,'South Sudan'!$A$6:$F$56,6, FALSE)</f>
        <v>#N/A</v>
      </c>
      <c r="AW48" t="e">
        <f>VLOOKUP($B48,Sudan!$A$6:$F$56,6, FALSE)</f>
        <v>#N/A</v>
      </c>
      <c r="AX48" t="e">
        <f>VLOOKUP($B48,Swaziland!$A$6:$F$56,6, FALSE)</f>
        <v>#N/A</v>
      </c>
      <c r="AY48" t="e">
        <f>VLOOKUP($B48,'United Republic of Tanzania'!$A$6:$F$56,6, FALSE)</f>
        <v>#N/A</v>
      </c>
      <c r="AZ48" t="e">
        <f>VLOOKUP($B48,Togo!$A$6:$F$56,6, FALSE)</f>
        <v>#N/A</v>
      </c>
      <c r="BA48" t="e">
        <f>VLOOKUP($B48,Tunisia!$A$6:$F$56,6, FALSE)</f>
        <v>#N/A</v>
      </c>
      <c r="BB48" t="e">
        <f>VLOOKUP($B48,Uganda!$A$6:$F$56,6, FALSE)</f>
        <v>#N/A</v>
      </c>
      <c r="BC48" t="e">
        <f>VLOOKUP($B48,Zambia!$A$6:$F$56,6, FALSE)</f>
        <v>#N/A</v>
      </c>
      <c r="BD48" t="e">
        <f>VLOOKUP($B48,Zimbabwe!$A$6:$F$56,6, FALSE)</f>
        <v>#N/A</v>
      </c>
    </row>
    <row r="49" spans="2:56" x14ac:dyDescent="0.35">
      <c r="B49" s="1" t="s">
        <v>46</v>
      </c>
      <c r="C49" t="str">
        <f>VLOOKUP(B49,Algeria!$A$6:$F$56,6, FALSE)</f>
        <v>0%</v>
      </c>
      <c r="D49" t="str">
        <f>VLOOKUP(B49,Angola!$A$6:$F$56,6, FALSE)</f>
        <v>25.00%</v>
      </c>
      <c r="E49" t="str">
        <f>VLOOKUP($B49,Benin!$A$6:$F$56,6, FALSE)</f>
        <v>25.00%</v>
      </c>
      <c r="F49" t="str">
        <f>VLOOKUP($B49,Botswana!$A$6:$F$56,6, FALSE)</f>
        <v>25.00%</v>
      </c>
      <c r="G49" t="str">
        <f>VLOOKUP($B49,'Burkina Faso'!$A$6:$F$56,6, FALSE)</f>
        <v>25.00%</v>
      </c>
      <c r="H49" t="str">
        <f>VLOOKUP($B49,Burundi!$A$6:$F$56,6, FALSE)</f>
        <v>0%</v>
      </c>
      <c r="I49" t="str">
        <f>VLOOKUP($B49,'Cape Verde'!$A$6:$F$56,6, FALSE)</f>
        <v>25.00%</v>
      </c>
      <c r="J49" t="str">
        <f>VLOOKUP($B49,Cameroon!$A$6:$F$56,6, FALSE)</f>
        <v>25.00%</v>
      </c>
      <c r="K49" t="str">
        <f>VLOOKUP($B49,'Central African Republic'!$A$6:$F$56,6, FALSE)</f>
        <v>25.00%</v>
      </c>
      <c r="L49" t="str">
        <f>VLOOKUP($B49,Chad!$A$6:$F$56,6, FALSE)</f>
        <v>25.00%</v>
      </c>
      <c r="M49" t="str">
        <f>VLOOKUP($B49,Comoros!$A$6:$F$56,6, FALSE)</f>
        <v>0%</v>
      </c>
      <c r="N49" t="str">
        <f>VLOOKUP($B49,Congo!$A$6:$F$56,6, FALSE)</f>
        <v>25.00%</v>
      </c>
      <c r="O49" t="str">
        <f>VLOOKUP($B49,'Congo, Democratic Republic of'!$A$6:$F$56,6, FALSE)</f>
        <v>25.00%</v>
      </c>
      <c r="P49" t="str">
        <f>VLOOKUP($B49,'Cote d''Ivoire'!$A$6:$F$56,6, FALSE)</f>
        <v>25.00%</v>
      </c>
      <c r="Q49" t="str">
        <f>VLOOKUP($B49,Djibouti!$A$6:$F$56,6, FALSE)</f>
        <v>0%</v>
      </c>
      <c r="R49" t="str">
        <f>VLOOKUP($B49,Egypt!$A$6:$F$56,6, FALSE)</f>
        <v>0%</v>
      </c>
      <c r="S49" t="str">
        <f>VLOOKUP($B49,'Equatorial Guinea'!$A$6:$F$56,6, FALSE)</f>
        <v>25.00%</v>
      </c>
      <c r="T49" t="str">
        <f>VLOOKUP($B49,Eritrea!$A$6:$F$56,6, FALSE)</f>
        <v>5.00%</v>
      </c>
      <c r="U49" t="str">
        <f>VLOOKUP($B49,Ethiopia!$A$6:$F$56,6, FALSE)</f>
        <v>0%</v>
      </c>
      <c r="V49" t="str">
        <f>VLOOKUP($B49,Gabon!$A$6:$F$56,6, FALSE)</f>
        <v>25.00%</v>
      </c>
      <c r="W49" t="str">
        <f>VLOOKUP($B49,Gambia!$A$6:$F$56,6, FALSE)</f>
        <v>25.00%</v>
      </c>
      <c r="X49" t="str">
        <f>VLOOKUP($B49,Ghana!$A$6:$F$56,6, FALSE)</f>
        <v>25.00%</v>
      </c>
      <c r="Y49" t="str">
        <f>VLOOKUP($B49,Guinea!$A$6:$F$56,6, FALSE)</f>
        <v>25.00%</v>
      </c>
      <c r="Z49" t="str">
        <f>VLOOKUP($B49,'Guinea-Bissau'!$A$6:$F$56, 6, FALSE)</f>
        <v>25.00%</v>
      </c>
      <c r="AA49" t="str">
        <f>VLOOKUP($B49,Kenya!$A$6:$F$56,6, FALSE)</f>
        <v>0%</v>
      </c>
      <c r="AB49" t="str">
        <f>VLOOKUP($B49,Lesotho!$A$6:$F$56,6, FALSE)</f>
        <v>25.00%</v>
      </c>
      <c r="AC49" t="str">
        <f>VLOOKUP($B49,Liberia!$A$6:$F$56,6, FALSE)</f>
        <v>25.00%</v>
      </c>
      <c r="AD49" t="str">
        <f>VLOOKUP($B49,Libya!$A$6:$F$56,6, FALSE)</f>
        <v>0%</v>
      </c>
      <c r="AE49" t="str">
        <f>VLOOKUP($B49,Madagascar!$A$6:$F$56,6, FALSE)</f>
        <v>0%</v>
      </c>
      <c r="AF49" t="str">
        <f>VLOOKUP($B49,Malawi!$A$6:$F$56,6, FALSE)</f>
        <v>0%</v>
      </c>
      <c r="AG49" t="str">
        <f>VLOOKUP($B49,Mali!$A$6:$F$56,6, FALSE)</f>
        <v>25.00%</v>
      </c>
      <c r="AH49" t="str">
        <f>VLOOKUP($B49,Mauritania!$A$6:$F$56,6, FALSE)</f>
        <v>25.00%</v>
      </c>
      <c r="AI49" t="str">
        <f>VLOOKUP($B49,Mauritius!$A$6:$F$56,6, FALSE)</f>
        <v>0%</v>
      </c>
      <c r="AJ49" t="str">
        <f>VLOOKUP($B49,Morocco!$A$6:$F$56,6, FALSE)</f>
        <v>0%</v>
      </c>
      <c r="AK49" t="str">
        <f>VLOOKUP($B49,Mozambique!$A$6:$F$56,6, FALSE)</f>
        <v>25.00%</v>
      </c>
      <c r="AL49" t="str">
        <f>VLOOKUP($B49,Namibia!$A$6:$F$56,6, FALSE)</f>
        <v>25.00%</v>
      </c>
      <c r="AM49" t="str">
        <f>VLOOKUP($B49,Niger!$A$6:$F$56,6, FALSE)</f>
        <v>25.00%</v>
      </c>
      <c r="AN49" t="str">
        <f>VLOOKUP($B49,Nigeria!$A$6:$F$56,6, FALSE)</f>
        <v>25.00%</v>
      </c>
      <c r="AO49" t="str">
        <f>VLOOKUP($B49,Rwanda!$A$6:$F$56,6, FALSE)</f>
        <v>0%</v>
      </c>
      <c r="AP49" t="str">
        <f>VLOOKUP($B49,'Sao Tome and Principe'!$A$6:$F$56,6, FALSE)</f>
        <v>25.00%</v>
      </c>
      <c r="AQ49" t="str">
        <f>VLOOKUP($B49,Senegal!$A$6:$F$56,6, FALSE)</f>
        <v>25.00%</v>
      </c>
      <c r="AR49" t="str">
        <f>VLOOKUP($B49,Seychelles!$A$6:$F$56,6, FALSE)</f>
        <v>25.00%</v>
      </c>
      <c r="AS49" t="str">
        <f>VLOOKUP($B49,'Sierra Leone'!$A$6:$F$56,6, FALSE)</f>
        <v>25.00%</v>
      </c>
      <c r="AT49" t="str">
        <f>VLOOKUP($B49,Somalia!$A$6:$F$56,6, FALSE)</f>
        <v>25.00%</v>
      </c>
      <c r="AU49" t="str">
        <f>VLOOKUP($B49,'South Africa'!$A$6:$F$56,6, FALSE)</f>
        <v>25.00%</v>
      </c>
      <c r="AV49" t="str">
        <f>VLOOKUP($B49,'South Sudan'!$A$6:$F$56,6, FALSE)</f>
        <v>25.00%</v>
      </c>
      <c r="AW49" t="e">
        <f>VLOOKUP($B49,Sudan!$A$6:$F$56,6, FALSE)</f>
        <v>#N/A</v>
      </c>
      <c r="AX49" t="str">
        <f>VLOOKUP($B49,Swaziland!$A$6:$F$56,6, FALSE)</f>
        <v>25.00%</v>
      </c>
      <c r="AY49" t="str">
        <f>VLOOKUP($B49,'United Republic of Tanzania'!$A$6:$F$56,6, FALSE)</f>
        <v>25.00%</v>
      </c>
      <c r="AZ49" t="str">
        <f>VLOOKUP($B49,Togo!$A$6:$F$56,6, FALSE)</f>
        <v>25.00%</v>
      </c>
      <c r="BA49" t="str">
        <f>VLOOKUP($B49,Tunisia!$A$6:$F$56,6, FALSE)</f>
        <v>0%</v>
      </c>
      <c r="BB49" t="str">
        <f>VLOOKUP($B49,Uganda!$A$6:$F$56,6, FALSE)</f>
        <v>5.00%</v>
      </c>
      <c r="BC49" t="str">
        <f>VLOOKUP($B49,Zambia!$A$6:$F$56,6, FALSE)</f>
        <v>0%</v>
      </c>
      <c r="BD49" t="str">
        <f>VLOOKUP($B49,Zimbabwe!$A$6:$F$56,6, FALSE)</f>
        <v>0%</v>
      </c>
    </row>
    <row r="50" spans="2:56" x14ac:dyDescent="0.35">
      <c r="B50" s="1" t="s">
        <v>47</v>
      </c>
      <c r="C50" t="str">
        <f>VLOOKUP(B50,Algeria!$A$6:$F$56,6, FALSE)</f>
        <v>0%</v>
      </c>
      <c r="D50" t="str">
        <f>VLOOKUP(B50,Angola!$A$6:$F$56,6, FALSE)</f>
        <v>0%</v>
      </c>
      <c r="E50" t="str">
        <f>VLOOKUP($B50,Benin!$A$6:$F$56,6, FALSE)</f>
        <v>0%</v>
      </c>
      <c r="F50" t="str">
        <f>VLOOKUP($B50,Botswana!$A$6:$F$56,6, FALSE)</f>
        <v>0%</v>
      </c>
      <c r="G50" t="str">
        <f>VLOOKUP($B50,'Burkina Faso'!$A$6:$F$56,6, FALSE)</f>
        <v>0%</v>
      </c>
      <c r="H50" t="str">
        <f>VLOOKUP($B50,Burundi!$A$6:$F$56,6, FALSE)</f>
        <v>0%</v>
      </c>
      <c r="I50" t="str">
        <f>VLOOKUP($B50,'Cape Verde'!$A$6:$F$56,6, FALSE)</f>
        <v>0%</v>
      </c>
      <c r="J50" t="str">
        <f>VLOOKUP($B50,Cameroon!$A$6:$F$56,6, FALSE)</f>
        <v>0%</v>
      </c>
      <c r="K50" t="str">
        <f>VLOOKUP($B50,'Central African Republic'!$A$6:$F$56,6, FALSE)</f>
        <v>0%</v>
      </c>
      <c r="L50" t="str">
        <f>VLOOKUP($B50,Chad!$A$6:$F$56,6, FALSE)</f>
        <v>0%</v>
      </c>
      <c r="M50" t="str">
        <f>VLOOKUP($B50,Comoros!$A$6:$F$56,6, FALSE)</f>
        <v>0%</v>
      </c>
      <c r="N50" t="str">
        <f>VLOOKUP($B50,Congo!$A$6:$F$56,6, FALSE)</f>
        <v>0%</v>
      </c>
      <c r="O50" t="str">
        <f>VLOOKUP($B50,'Congo, Democratic Republic of'!$A$6:$F$56,6, FALSE)</f>
        <v>0%</v>
      </c>
      <c r="P50" t="str">
        <f>VLOOKUP($B50,'Cote d''Ivoire'!$A$6:$F$56,6, FALSE)</f>
        <v>0%</v>
      </c>
      <c r="Q50" t="str">
        <f>VLOOKUP($B50,Djibouti!$A$6:$F$56,6, FALSE)</f>
        <v>0%</v>
      </c>
      <c r="R50" t="str">
        <f>VLOOKUP($B50,Egypt!$A$6:$F$56,6, FALSE)</f>
        <v>0%</v>
      </c>
      <c r="S50" t="str">
        <f>VLOOKUP($B50,'Equatorial Guinea'!$A$6:$F$56,6, FALSE)</f>
        <v>0%</v>
      </c>
      <c r="T50" t="str">
        <f>VLOOKUP($B50,Eritrea!$A$6:$F$56,6, FALSE)</f>
        <v>0%</v>
      </c>
      <c r="U50" t="str">
        <f>VLOOKUP($B50,Ethiopia!$A$6:$F$56,6, FALSE)</f>
        <v>0%</v>
      </c>
      <c r="V50" t="str">
        <f>VLOOKUP($B50,Gabon!$A$6:$F$56,6, FALSE)</f>
        <v>0%</v>
      </c>
      <c r="W50" t="str">
        <f>VLOOKUP($B50,Gambia!$A$6:$F$56,6, FALSE)</f>
        <v>0%</v>
      </c>
      <c r="X50" t="str">
        <f>VLOOKUP($B50,Ghana!$A$6:$F$56,6, FALSE)</f>
        <v>0%</v>
      </c>
      <c r="Y50" t="str">
        <f>VLOOKUP($B50,Guinea!$A$6:$F$56,6, FALSE)</f>
        <v>0%</v>
      </c>
      <c r="Z50" t="str">
        <f>VLOOKUP($B50,'Guinea-Bissau'!$A$6:$F$56, 6, FALSE)</f>
        <v>0%</v>
      </c>
      <c r="AA50" t="str">
        <f>VLOOKUP($B50,Kenya!$A$6:$F$56,6, FALSE)</f>
        <v>0%</v>
      </c>
      <c r="AB50" t="str">
        <f>VLOOKUP($B50,Lesotho!$A$6:$F$56,6, FALSE)</f>
        <v>0%</v>
      </c>
      <c r="AC50" t="str">
        <f>VLOOKUP($B50,Liberia!$A$6:$F$56,6, FALSE)</f>
        <v>0%</v>
      </c>
      <c r="AD50" t="str">
        <f>VLOOKUP($B50,Libya!$A$6:$F$56,6, FALSE)</f>
        <v>0%</v>
      </c>
      <c r="AE50" t="str">
        <f>VLOOKUP($B50,Madagascar!$A$6:$F$56,6, FALSE)</f>
        <v>0%</v>
      </c>
      <c r="AF50" t="str">
        <f>VLOOKUP($B50,Malawi!$A$6:$F$56,6, FALSE)</f>
        <v>0%</v>
      </c>
      <c r="AG50" t="str">
        <f>VLOOKUP($B50,Mali!$A$6:$F$56,6, FALSE)</f>
        <v>0%</v>
      </c>
      <c r="AH50" t="str">
        <f>VLOOKUP($B50,Mauritania!$A$6:$F$56,6, FALSE)</f>
        <v>0%</v>
      </c>
      <c r="AI50" t="str">
        <f>VLOOKUP($B50,Mauritius!$A$6:$F$56,6, FALSE)</f>
        <v>0%</v>
      </c>
      <c r="AJ50" t="str">
        <f>VLOOKUP($B50,Morocco!$A$6:$F$56,6, FALSE)</f>
        <v>0%</v>
      </c>
      <c r="AK50" t="str">
        <f>VLOOKUP($B50,Mozambique!$A$6:$F$56,6, FALSE)</f>
        <v>0%</v>
      </c>
      <c r="AL50" t="str">
        <f>VLOOKUP($B50,Namibia!$A$6:$F$56,6, FALSE)</f>
        <v>0%</v>
      </c>
      <c r="AM50" t="str">
        <f>VLOOKUP($B50,Niger!$A$6:$F$56,6, FALSE)</f>
        <v>0%</v>
      </c>
      <c r="AN50" t="str">
        <f>VLOOKUP($B50,Nigeria!$A$6:$F$56,6, FALSE)</f>
        <v>0%</v>
      </c>
      <c r="AO50" t="str">
        <f>VLOOKUP($B50,Rwanda!$A$6:$F$56,6, FALSE)</f>
        <v>0%</v>
      </c>
      <c r="AP50" t="str">
        <f>VLOOKUP($B50,'Sao Tome and Principe'!$A$6:$F$56,6, FALSE)</f>
        <v>0%</v>
      </c>
      <c r="AQ50" t="str">
        <f>VLOOKUP($B50,Senegal!$A$6:$F$56,6, FALSE)</f>
        <v>0%</v>
      </c>
      <c r="AR50" t="str">
        <f>VLOOKUP($B50,Seychelles!$A$6:$F$56,6, FALSE)</f>
        <v>0%</v>
      </c>
      <c r="AS50" t="str">
        <f>VLOOKUP($B50,'Sierra Leone'!$A$6:$F$56,6, FALSE)</f>
        <v>0%</v>
      </c>
      <c r="AT50" t="str">
        <f>VLOOKUP($B50,Somalia!$A$6:$F$56,6, FALSE)</f>
        <v>0%</v>
      </c>
      <c r="AU50" t="str">
        <f>VLOOKUP($B50,'South Africa'!$A$6:$F$56,6, FALSE)</f>
        <v>0%</v>
      </c>
      <c r="AV50" t="str">
        <f>VLOOKUP($B50,'South Sudan'!$A$6:$F$56,6, FALSE)</f>
        <v>0%</v>
      </c>
      <c r="AW50" t="str">
        <f>VLOOKUP($B50,Sudan!$A$6:$F$56,6, FALSE)</f>
        <v>0%</v>
      </c>
      <c r="AX50" t="e">
        <f>VLOOKUP($B50,Swaziland!$A$6:$F$56,6, FALSE)</f>
        <v>#N/A</v>
      </c>
      <c r="AY50" t="str">
        <f>VLOOKUP($B50,'United Republic of Tanzania'!$A$6:$F$56,6, FALSE)</f>
        <v>0%</v>
      </c>
      <c r="AZ50" t="str">
        <f>VLOOKUP($B50,Togo!$A$6:$F$56,6, FALSE)</f>
        <v>0%</v>
      </c>
      <c r="BA50" t="str">
        <f>VLOOKUP($B50,Tunisia!$A$6:$F$56,6, FALSE)</f>
        <v>0%</v>
      </c>
      <c r="BB50" t="str">
        <f>VLOOKUP($B50,Uganda!$A$6:$F$56,6, FALSE)</f>
        <v>0%</v>
      </c>
      <c r="BC50" t="str">
        <f>VLOOKUP($B50,Zambia!$A$6:$F$56,6, FALSE)</f>
        <v>0%</v>
      </c>
      <c r="BD50" t="str">
        <f>VLOOKUP($B50,Zimbabwe!$A$6:$F$56,6, FALSE)</f>
        <v>0%</v>
      </c>
    </row>
    <row r="51" spans="2:56" x14ac:dyDescent="0.35">
      <c r="B51" t="s">
        <v>61</v>
      </c>
      <c r="C51" t="str">
        <f>VLOOKUP(B51,Algeria!$A$6:$F$56,6, FALSE)</f>
        <v>6.25%</v>
      </c>
      <c r="D51" t="str">
        <f>VLOOKUP(B51,Angola!$A$6:$F$56,6, FALSE)</f>
        <v>6.25%</v>
      </c>
      <c r="E51" t="str">
        <f>VLOOKUP($B51,Benin!$A$6:$F$56,6, FALSE)</f>
        <v>6.25%</v>
      </c>
      <c r="F51" t="str">
        <f>VLOOKUP($B51,Botswana!$A$6:$F$56,6, FALSE)</f>
        <v>0%</v>
      </c>
      <c r="G51" t="str">
        <f>VLOOKUP($B51,'Burkina Faso'!$A$6:$F$56,6, FALSE)</f>
        <v>6.25%</v>
      </c>
      <c r="H51" t="str">
        <f>VLOOKUP($B51,Burundi!$A$6:$F$56,6, FALSE)</f>
        <v>0%</v>
      </c>
      <c r="I51" t="str">
        <f>VLOOKUP($B51,'Cape Verde'!$A$6:$F$56,6, FALSE)</f>
        <v>6.25%</v>
      </c>
      <c r="J51" t="str">
        <f>VLOOKUP($B51,Cameroon!$A$6:$F$56,6, FALSE)</f>
        <v>6.25%</v>
      </c>
      <c r="K51" t="str">
        <f>VLOOKUP($B51,'Central African Republic'!$A$6:$F$56,6, FALSE)</f>
        <v>6.25%</v>
      </c>
      <c r="L51" t="str">
        <f>VLOOKUP($B51,Chad!$A$6:$F$56,6, FALSE)</f>
        <v>6.25%</v>
      </c>
      <c r="M51" t="str">
        <f>VLOOKUP($B51,Comoros!$A$6:$F$56,6, FALSE)</f>
        <v>6.25%</v>
      </c>
      <c r="N51" t="str">
        <f>VLOOKUP($B51,Congo!$A$6:$F$56,6, FALSE)</f>
        <v>6.25%</v>
      </c>
      <c r="O51" t="str">
        <f>VLOOKUP($B51,'Congo, Democratic Republic of'!$A$6:$F$56,6, FALSE)</f>
        <v>6.25%</v>
      </c>
      <c r="P51" t="str">
        <f>VLOOKUP($B51,'Cote d''Ivoire'!$A$6:$F$56,6, FALSE)</f>
        <v>6.25%</v>
      </c>
      <c r="Q51" t="str">
        <f>VLOOKUP($B51,Djibouti!$A$6:$F$56,6, FALSE)</f>
        <v>6.25%</v>
      </c>
      <c r="R51" t="str">
        <f>VLOOKUP($B51,Egypt!$A$6:$F$56,6, FALSE)</f>
        <v>6.25%</v>
      </c>
      <c r="S51" t="str">
        <f>VLOOKUP($B51,'Equatorial Guinea'!$A$6:$F$56,6, FALSE)</f>
        <v>6.25%</v>
      </c>
      <c r="T51" t="str">
        <f>VLOOKUP($B51,Eritrea!$A$6:$F$56,6, FALSE)</f>
        <v>6.25%</v>
      </c>
      <c r="U51" t="str">
        <f>VLOOKUP($B51,Ethiopia!$A$6:$F$56,6, FALSE)</f>
        <v>6.25%</v>
      </c>
      <c r="V51" t="str">
        <f>VLOOKUP($B51,Gabon!$A$6:$F$56,6, FALSE)</f>
        <v>6.25%</v>
      </c>
      <c r="W51" t="str">
        <f>VLOOKUP($B51,Gambia!$A$6:$F$56,6, FALSE)</f>
        <v>6.25%</v>
      </c>
      <c r="X51" t="str">
        <f>VLOOKUP($B51,Ghana!$A$6:$F$56,6, FALSE)</f>
        <v>6.25%</v>
      </c>
      <c r="Y51" t="str">
        <f>VLOOKUP($B51,Guinea!$A$6:$F$56,6, FALSE)</f>
        <v>6.25%</v>
      </c>
      <c r="Z51" t="str">
        <f>VLOOKUP($B51,'Guinea-Bissau'!$A$6:$F$56, 6, FALSE)</f>
        <v>6.25%</v>
      </c>
      <c r="AA51" t="str">
        <f>VLOOKUP($B51,Kenya!$A$6:$F$56,6, FALSE)</f>
        <v>0%</v>
      </c>
      <c r="AB51" t="str">
        <f>VLOOKUP($B51,Lesotho!$A$6:$F$56,6, FALSE)</f>
        <v>0%</v>
      </c>
      <c r="AC51" t="str">
        <f>VLOOKUP($B51,Liberia!$A$6:$F$56,6, FALSE)</f>
        <v>6.25%</v>
      </c>
      <c r="AD51" t="str">
        <f>VLOOKUP($B51,Libya!$A$6:$F$56,6, FALSE)</f>
        <v>6.25%</v>
      </c>
      <c r="AE51" t="str">
        <f>VLOOKUP($B51,Madagascar!$A$6:$F$56,6, FALSE)</f>
        <v>0%</v>
      </c>
      <c r="AF51" t="str">
        <f>VLOOKUP($B51,Malawi!$A$6:$F$56,6, FALSE)</f>
        <v>0%</v>
      </c>
      <c r="AG51" t="str">
        <f>VLOOKUP($B51,Mali!$A$6:$F$56,6, FALSE)</f>
        <v>6.25%</v>
      </c>
      <c r="AH51" t="str">
        <f>VLOOKUP($B51,Mauritania!$A$6:$F$56,6, FALSE)</f>
        <v>6.25%</v>
      </c>
      <c r="AI51" t="str">
        <f>VLOOKUP($B51,Mauritius!$A$6:$F$56,6, FALSE)</f>
        <v>0%</v>
      </c>
      <c r="AJ51" t="str">
        <f>VLOOKUP($B51,Morocco!$A$6:$F$56,6, FALSE)</f>
        <v>6.25%</v>
      </c>
      <c r="AK51" t="str">
        <f>VLOOKUP($B51,Mozambique!$A$6:$F$56,6, FALSE)</f>
        <v>0%</v>
      </c>
      <c r="AL51" t="str">
        <f>VLOOKUP($B51,Namibia!$A$6:$F$56,6, FALSE)</f>
        <v>0%</v>
      </c>
      <c r="AM51" t="str">
        <f>VLOOKUP($B51,Niger!$A$6:$F$56,6, FALSE)</f>
        <v>6.25%</v>
      </c>
      <c r="AN51" t="str">
        <f>VLOOKUP($B51,Nigeria!$A$6:$F$56,6, FALSE)</f>
        <v>6.25%</v>
      </c>
      <c r="AO51" t="str">
        <f>VLOOKUP($B51,Rwanda!$A$6:$F$56,6, FALSE)</f>
        <v>0%</v>
      </c>
      <c r="AP51" t="str">
        <f>VLOOKUP($B51,'Sao Tome and Principe'!$A$6:$F$56,6, FALSE)</f>
        <v>6.25%</v>
      </c>
      <c r="AQ51" t="str">
        <f>VLOOKUP($B51,Senegal!$A$6:$F$56,6, FALSE)</f>
        <v>6.25%</v>
      </c>
      <c r="AR51" t="str">
        <f>VLOOKUP($B51,Seychelles!$A$6:$F$56,6, FALSE)</f>
        <v>6.25%</v>
      </c>
      <c r="AS51" t="str">
        <f>VLOOKUP($B51,'Sierra Leone'!$A$6:$F$56,6, FALSE)</f>
        <v>6.25%</v>
      </c>
      <c r="AT51" t="str">
        <f>VLOOKUP($B51,Somalia!$A$6:$F$56,6, FALSE)</f>
        <v>6.25%</v>
      </c>
      <c r="AU51" t="str">
        <f>VLOOKUP($B51,'South Africa'!$A$6:$F$56,6, FALSE)</f>
        <v>0%</v>
      </c>
      <c r="AV51" t="str">
        <f>VLOOKUP($B51,'South Sudan'!$A$6:$F$56,6, FALSE)</f>
        <v>6.25%</v>
      </c>
      <c r="AW51" t="str">
        <f>VLOOKUP($B51,Sudan!$A$6:$F$56,6, FALSE)</f>
        <v>6.25%</v>
      </c>
      <c r="AX51" t="str">
        <f>VLOOKUP($B51,Swaziland!$A$6:$F$56,6, FALSE)</f>
        <v>0%</v>
      </c>
      <c r="AY51" t="e">
        <f>VLOOKUP($B51,'United Republic of Tanzania'!$A$6:$F$56,6, FALSE)</f>
        <v>#N/A</v>
      </c>
      <c r="AZ51" t="str">
        <f>VLOOKUP($B51,Togo!$A$6:$F$56,6, FALSE)</f>
        <v>6.25%</v>
      </c>
      <c r="BA51" t="str">
        <f>VLOOKUP($B51,Tunisia!$A$6:$F$56,6, FALSE)</f>
        <v>6.25%</v>
      </c>
      <c r="BB51" t="str">
        <f>VLOOKUP($B51,Uganda!$A$6:$F$56,6, FALSE)</f>
        <v>0%</v>
      </c>
      <c r="BC51" t="str">
        <f>VLOOKUP($B51,Zambia!$A$6:$F$56,6, FALSE)</f>
        <v>0%</v>
      </c>
      <c r="BD51" t="str">
        <f>VLOOKUP($B51,Zimbabwe!$A$6:$F$56,6, FALSE)</f>
        <v>0%</v>
      </c>
    </row>
    <row r="52" spans="2:56" x14ac:dyDescent="0.35">
      <c r="B52" s="1" t="s">
        <v>49</v>
      </c>
      <c r="C52" t="str">
        <f>VLOOKUP(B52,Algeria!$A$6:$F$56,6, FALSE)</f>
        <v>6.25%</v>
      </c>
      <c r="D52" t="str">
        <f>VLOOKUP(B52,Angola!$A$6:$F$56,6, FALSE)</f>
        <v>6.25%</v>
      </c>
      <c r="E52" t="str">
        <f>VLOOKUP($B52,Benin!$A$6:$F$56,6, FALSE)</f>
        <v>0%</v>
      </c>
      <c r="F52" t="str">
        <f>VLOOKUP($B52,Botswana!$A$6:$F$56,6, FALSE)</f>
        <v>6.25%</v>
      </c>
      <c r="G52" t="str">
        <f>VLOOKUP($B52,'Burkina Faso'!$A$6:$F$56,6, FALSE)</f>
        <v>0%</v>
      </c>
      <c r="H52" t="str">
        <f>VLOOKUP($B52,Burundi!$A$6:$F$56,6, FALSE)</f>
        <v>6.25%</v>
      </c>
      <c r="I52" t="str">
        <f>VLOOKUP($B52,'Cape Verde'!$A$6:$F$56,6, FALSE)</f>
        <v>0%</v>
      </c>
      <c r="J52" t="str">
        <f>VLOOKUP($B52,Cameroon!$A$6:$F$56,6, FALSE)</f>
        <v>6.25%</v>
      </c>
      <c r="K52" t="str">
        <f>VLOOKUP($B52,'Central African Republic'!$A$6:$F$56,6, FALSE)</f>
        <v>6.25%</v>
      </c>
      <c r="L52" t="str">
        <f>VLOOKUP($B52,Chad!$A$6:$F$56,6, FALSE)</f>
        <v>6.25%</v>
      </c>
      <c r="M52" t="str">
        <f>VLOOKUP($B52,Comoros!$A$6:$F$56,6, FALSE)</f>
        <v>6.25%</v>
      </c>
      <c r="N52" t="str">
        <f>VLOOKUP($B52,Congo!$A$6:$F$56,6, FALSE)</f>
        <v>6.25%</v>
      </c>
      <c r="O52" t="str">
        <f>VLOOKUP($B52,'Congo, Democratic Republic of'!$A$6:$F$56,6, FALSE)</f>
        <v>6.25%</v>
      </c>
      <c r="P52" t="str">
        <f>VLOOKUP($B52,'Cote d''Ivoire'!$A$6:$F$56,6, FALSE)</f>
        <v>0%</v>
      </c>
      <c r="Q52" t="str">
        <f>VLOOKUP($B52,Djibouti!$A$6:$F$56,6, FALSE)</f>
        <v>6.25%</v>
      </c>
      <c r="R52" t="str">
        <f>VLOOKUP($B52,Egypt!$A$6:$F$56,6, FALSE)</f>
        <v>6.25%</v>
      </c>
      <c r="S52" t="str">
        <f>VLOOKUP($B52,'Equatorial Guinea'!$A$6:$F$56,6, FALSE)</f>
        <v>6.25%</v>
      </c>
      <c r="T52" t="str">
        <f>VLOOKUP($B52,Eritrea!$A$6:$F$56,6, FALSE)</f>
        <v>6.25%</v>
      </c>
      <c r="U52" t="str">
        <f>VLOOKUP($B52,Ethiopia!$A$6:$F$56,6, FALSE)</f>
        <v>6.25%</v>
      </c>
      <c r="V52" t="str">
        <f>VLOOKUP($B52,Gabon!$A$6:$F$56,6, FALSE)</f>
        <v>6.25%</v>
      </c>
      <c r="W52" t="str">
        <f>VLOOKUP($B52,Gambia!$A$6:$F$56,6, FALSE)</f>
        <v>0%</v>
      </c>
      <c r="X52" t="str">
        <f>VLOOKUP($B52,Ghana!$A$6:$F$56,6, FALSE)</f>
        <v>0%</v>
      </c>
      <c r="Y52" t="str">
        <f>VLOOKUP($B52,Guinea!$A$6:$F$56,6, FALSE)</f>
        <v>0%</v>
      </c>
      <c r="Z52" t="str">
        <f>VLOOKUP($B52,'Guinea-Bissau'!$A$6:$F$56, 6, FALSE)</f>
        <v>0%</v>
      </c>
      <c r="AA52" t="str">
        <f>VLOOKUP($B52,Kenya!$A$6:$F$56,6, FALSE)</f>
        <v>6.25%</v>
      </c>
      <c r="AB52" t="str">
        <f>VLOOKUP($B52,Lesotho!$A$6:$F$56,6, FALSE)</f>
        <v>6.25%</v>
      </c>
      <c r="AC52" t="str">
        <f>VLOOKUP($B52,Liberia!$A$6:$F$56,6, FALSE)</f>
        <v>0%</v>
      </c>
      <c r="AD52" t="str">
        <f>VLOOKUP($B52,Libya!$A$6:$F$56,6, FALSE)</f>
        <v>6.25%</v>
      </c>
      <c r="AE52" t="str">
        <f>VLOOKUP($B52,Madagascar!$A$6:$F$56,6, FALSE)</f>
        <v>6.25%</v>
      </c>
      <c r="AF52" t="str">
        <f>VLOOKUP($B52,Malawi!$A$6:$F$56,6, FALSE)</f>
        <v>6.25%</v>
      </c>
      <c r="AG52" t="str">
        <f>VLOOKUP($B52,Mali!$A$6:$F$56,6, FALSE)</f>
        <v>0%</v>
      </c>
      <c r="AH52" t="str">
        <f>VLOOKUP($B52,Mauritania!$A$6:$F$56,6, FALSE)</f>
        <v>6.25%</v>
      </c>
      <c r="AI52" t="str">
        <f>VLOOKUP($B52,Mauritius!$A$6:$F$56,6, FALSE)</f>
        <v>6.25%</v>
      </c>
      <c r="AJ52" t="str">
        <f>VLOOKUP($B52,Morocco!$A$6:$F$56,6, FALSE)</f>
        <v>6.25%</v>
      </c>
      <c r="AK52" t="str">
        <f>VLOOKUP($B52,Mozambique!$A$6:$F$56,6, FALSE)</f>
        <v>6.25%</v>
      </c>
      <c r="AL52" t="str">
        <f>VLOOKUP($B52,Namibia!$A$6:$F$56,6, FALSE)</f>
        <v>6.25%</v>
      </c>
      <c r="AM52" t="str">
        <f>VLOOKUP($B52,Niger!$A$6:$F$56,6, FALSE)</f>
        <v>0%</v>
      </c>
      <c r="AN52" t="str">
        <f>VLOOKUP($B52,Nigeria!$A$6:$F$56,6, FALSE)</f>
        <v>0%</v>
      </c>
      <c r="AO52" t="str">
        <f>VLOOKUP($B52,Rwanda!$A$6:$F$56,6, FALSE)</f>
        <v>6.25%</v>
      </c>
      <c r="AP52" t="str">
        <f>VLOOKUP($B52,'Sao Tome and Principe'!$A$6:$F$56,6, FALSE)</f>
        <v>6.25%</v>
      </c>
      <c r="AQ52" t="str">
        <f>VLOOKUP($B52,Senegal!$A$6:$F$56,6, FALSE)</f>
        <v>0%</v>
      </c>
      <c r="AR52" t="str">
        <f>VLOOKUP($B52,Seychelles!$A$6:$F$56,6, FALSE)</f>
        <v>6.25%</v>
      </c>
      <c r="AS52" t="str">
        <f>VLOOKUP($B52,'Sierra Leone'!$A$6:$F$56,6, FALSE)</f>
        <v>0%</v>
      </c>
      <c r="AT52" t="str">
        <f>VLOOKUP($B52,Somalia!$A$6:$F$56,6, FALSE)</f>
        <v>6.25%</v>
      </c>
      <c r="AU52" t="str">
        <f>VLOOKUP($B52,'South Africa'!$A$6:$F$56,6, FALSE)</f>
        <v>6.25%</v>
      </c>
      <c r="AV52" t="str">
        <f>VLOOKUP($B52,'South Sudan'!$A$6:$F$56,6, FALSE)</f>
        <v>6.25%</v>
      </c>
      <c r="AW52" t="str">
        <f>VLOOKUP($B52,Sudan!$A$6:$F$56,6, FALSE)</f>
        <v>6.25%</v>
      </c>
      <c r="AX52" t="str">
        <f>VLOOKUP($B52,Swaziland!$A$6:$F$56,6, FALSE)</f>
        <v>6.25%</v>
      </c>
      <c r="AY52" t="str">
        <f>VLOOKUP($B52,'United Republic of Tanzania'!$A$6:$F$56,6, FALSE)</f>
        <v>6.25%</v>
      </c>
      <c r="AZ52" t="e">
        <f>VLOOKUP($B52,Togo!$A$6:$F$56,6, FALSE)</f>
        <v>#N/A</v>
      </c>
      <c r="BA52" t="str">
        <f>VLOOKUP($B52,Tunisia!$A$6:$F$56,6, FALSE)</f>
        <v>6.25%</v>
      </c>
      <c r="BB52" t="str">
        <f>VLOOKUP($B52,Uganda!$A$6:$F$56,6, FALSE)</f>
        <v>6.25%</v>
      </c>
      <c r="BC52" t="str">
        <f>VLOOKUP($B52,Zambia!$A$6:$F$56,6, FALSE)</f>
        <v>6.25%</v>
      </c>
      <c r="BD52" t="str">
        <f>VLOOKUP($B52,Zimbabwe!$A$6:$F$56,6, FALSE)</f>
        <v>6.25%</v>
      </c>
    </row>
    <row r="53" spans="2:56" x14ac:dyDescent="0.35">
      <c r="B53" s="1" t="s">
        <v>50</v>
      </c>
      <c r="C53" t="str">
        <f>VLOOKUP(B53,Algeria!$A$6:$F$56,6, FALSE)</f>
        <v>0%</v>
      </c>
      <c r="D53" t="str">
        <f>VLOOKUP(B53,Angola!$A$6:$F$56,6, FALSE)</f>
        <v>36.00%</v>
      </c>
      <c r="E53" t="str">
        <f>VLOOKUP($B53,Benin!$A$6:$F$56,6, FALSE)</f>
        <v>36.00%</v>
      </c>
      <c r="F53" t="str">
        <f>VLOOKUP($B53,Botswana!$A$6:$F$56,6, FALSE)</f>
        <v>36.00%</v>
      </c>
      <c r="G53" t="str">
        <f>VLOOKUP($B53,'Burkina Faso'!$A$6:$F$56,6, FALSE)</f>
        <v>36.00%</v>
      </c>
      <c r="H53" t="str">
        <f>VLOOKUP($B53,Burundi!$A$6:$F$56,6, FALSE)</f>
        <v>36.00%</v>
      </c>
      <c r="I53" t="str">
        <f>VLOOKUP($B53,'Cape Verde'!$A$6:$F$56,6, FALSE)</f>
        <v>36.00%</v>
      </c>
      <c r="J53" t="str">
        <f>VLOOKUP($B53,Cameroon!$A$6:$F$56,6, FALSE)</f>
        <v>36.00%</v>
      </c>
      <c r="K53" t="str">
        <f>VLOOKUP($B53,'Central African Republic'!$A$6:$F$56,6, FALSE)</f>
        <v>36.00%</v>
      </c>
      <c r="L53" t="str">
        <f>VLOOKUP($B53,Chad!$A$6:$F$56,6, FALSE)</f>
        <v>36.00%</v>
      </c>
      <c r="M53" t="str">
        <f>VLOOKUP($B53,Comoros!$A$6:$F$56,6, FALSE)</f>
        <v>36.00%</v>
      </c>
      <c r="N53" t="str">
        <f>VLOOKUP($B53,Congo!$A$6:$F$56,6, FALSE)</f>
        <v>36.00%</v>
      </c>
      <c r="O53" t="str">
        <f>VLOOKUP($B53,'Congo, Democratic Republic of'!$A$6:$F$56,6, FALSE)</f>
        <v>36.00%</v>
      </c>
      <c r="P53" t="str">
        <f>VLOOKUP($B53,'Cote d''Ivoire'!$A$6:$F$56,6, FALSE)</f>
        <v>36.00%</v>
      </c>
      <c r="Q53" t="str">
        <f>VLOOKUP($B53,Djibouti!$A$6:$F$56,6, FALSE)</f>
        <v>36.00%</v>
      </c>
      <c r="R53" t="str">
        <f>VLOOKUP($B53,Egypt!$A$6:$F$56,6, FALSE)</f>
        <v>0%</v>
      </c>
      <c r="S53" t="str">
        <f>VLOOKUP($B53,'Equatorial Guinea'!$A$6:$F$56,6, FALSE)</f>
        <v>36.00%</v>
      </c>
      <c r="T53" t="str">
        <f>VLOOKUP($B53,Eritrea!$A$6:$F$56,6, FALSE)</f>
        <v>36.00%</v>
      </c>
      <c r="U53" t="str">
        <f>VLOOKUP($B53,Ethiopia!$A$6:$F$56,6, FALSE)</f>
        <v>36.00%</v>
      </c>
      <c r="V53" t="str">
        <f>VLOOKUP($B53,Gabon!$A$6:$F$56,6, FALSE)</f>
        <v>36.00%</v>
      </c>
      <c r="W53" t="str">
        <f>VLOOKUP($B53,Gambia!$A$6:$F$56,6, FALSE)</f>
        <v>36.00%</v>
      </c>
      <c r="X53" t="str">
        <f>VLOOKUP($B53,Ghana!$A$6:$F$56,6, FALSE)</f>
        <v>36.00%</v>
      </c>
      <c r="Y53" t="str">
        <f>VLOOKUP($B53,Guinea!$A$6:$F$56,6, FALSE)</f>
        <v>36.00%</v>
      </c>
      <c r="Z53" t="str">
        <f>VLOOKUP($B53,'Guinea-Bissau'!$A$6:$F$56, 6, FALSE)</f>
        <v>36.00%</v>
      </c>
      <c r="AA53" t="str">
        <f>VLOOKUP($B53,Kenya!$A$6:$F$56,6, FALSE)</f>
        <v>36.00%</v>
      </c>
      <c r="AB53" t="str">
        <f>VLOOKUP($B53,Lesotho!$A$6:$F$56,6, FALSE)</f>
        <v>36.00%</v>
      </c>
      <c r="AC53" t="str">
        <f>VLOOKUP($B53,Liberia!$A$6:$F$56,6, FALSE)</f>
        <v>36.00%</v>
      </c>
      <c r="AD53" t="str">
        <f>VLOOKUP($B53,Libya!$A$6:$F$56,6, FALSE)</f>
        <v>0%</v>
      </c>
      <c r="AE53" t="str">
        <f>VLOOKUP($B53,Madagascar!$A$6:$F$56,6, FALSE)</f>
        <v>36.00%</v>
      </c>
      <c r="AF53" t="str">
        <f>VLOOKUP($B53,Malawi!$A$6:$F$56,6, FALSE)</f>
        <v>36.00%</v>
      </c>
      <c r="AG53" t="str">
        <f>VLOOKUP($B53,Mali!$A$6:$F$56,6, FALSE)</f>
        <v>36.00%</v>
      </c>
      <c r="AH53" t="str">
        <f>VLOOKUP($B53,Mauritania!$A$6:$F$56,6, FALSE)</f>
        <v>36.00%</v>
      </c>
      <c r="AI53" t="str">
        <f>VLOOKUP($B53,Mauritius!$A$6:$F$56,6, FALSE)</f>
        <v>36.00%</v>
      </c>
      <c r="AJ53" t="str">
        <f>VLOOKUP($B53,Morocco!$A$6:$F$56,6, FALSE)</f>
        <v>0%</v>
      </c>
      <c r="AK53" t="str">
        <f>VLOOKUP($B53,Mozambique!$A$6:$F$56,6, FALSE)</f>
        <v>36.00%</v>
      </c>
      <c r="AL53" t="str">
        <f>VLOOKUP($B53,Namibia!$A$6:$F$56,6, FALSE)</f>
        <v>36.00%</v>
      </c>
      <c r="AM53" t="str">
        <f>VLOOKUP($B53,Niger!$A$6:$F$56,6, FALSE)</f>
        <v>36.00%</v>
      </c>
      <c r="AN53" t="str">
        <f>VLOOKUP($B53,Nigeria!$A$6:$F$56,6, FALSE)</f>
        <v>36.00%</v>
      </c>
      <c r="AO53" t="str">
        <f>VLOOKUP($B53,Rwanda!$A$6:$F$56,6, FALSE)</f>
        <v>36.00%</v>
      </c>
      <c r="AP53" t="str">
        <f>VLOOKUP($B53,'Sao Tome and Principe'!$A$6:$F$56,6, FALSE)</f>
        <v>36.00%</v>
      </c>
      <c r="AQ53" t="str">
        <f>VLOOKUP($B53,Senegal!$A$6:$F$56,6, FALSE)</f>
        <v>36.00%</v>
      </c>
      <c r="AR53" t="str">
        <f>VLOOKUP($B53,Seychelles!$A$6:$F$56,6, FALSE)</f>
        <v>36.00%</v>
      </c>
      <c r="AS53" t="str">
        <f>VLOOKUP($B53,'Sierra Leone'!$A$6:$F$56,6, FALSE)</f>
        <v>36.00%</v>
      </c>
      <c r="AT53" t="str">
        <f>VLOOKUP($B53,Somalia!$A$6:$F$56,6, FALSE)</f>
        <v>36.00%</v>
      </c>
      <c r="AU53" t="str">
        <f>VLOOKUP($B53,'South Africa'!$A$6:$F$56,6, FALSE)</f>
        <v>36.00%</v>
      </c>
      <c r="AV53" t="str">
        <f>VLOOKUP($B53,'South Sudan'!$A$6:$F$56,6, FALSE)</f>
        <v>36.00%</v>
      </c>
      <c r="AW53" t="str">
        <f>VLOOKUP($B53,Sudan!$A$6:$F$56,6, FALSE)</f>
        <v>0%</v>
      </c>
      <c r="AX53" t="str">
        <f>VLOOKUP($B53,Swaziland!$A$6:$F$56,6, FALSE)</f>
        <v>36.00%</v>
      </c>
      <c r="AY53" t="str">
        <f>VLOOKUP($B53,'United Republic of Tanzania'!$A$6:$F$56,6, FALSE)</f>
        <v>36.00%</v>
      </c>
      <c r="AZ53" t="str">
        <f>VLOOKUP($B53,Togo!$A$6:$F$56,6, FALSE)</f>
        <v>36.00%</v>
      </c>
      <c r="BA53" t="e">
        <f>VLOOKUP($B53,Tunisia!$A$6:$F$56,6, FALSE)</f>
        <v>#N/A</v>
      </c>
      <c r="BB53" t="str">
        <f>VLOOKUP($B53,Uganda!$A$6:$F$56,6, FALSE)</f>
        <v>36.00%</v>
      </c>
      <c r="BC53" t="str">
        <f>VLOOKUP($B53,Zambia!$A$6:$F$56,6, FALSE)</f>
        <v>36.00%</v>
      </c>
      <c r="BD53" t="str">
        <f>VLOOKUP($B53,Zimbabwe!$A$6:$F$56,6, FALSE)</f>
        <v>36.00%</v>
      </c>
    </row>
    <row r="54" spans="2:56" x14ac:dyDescent="0.35">
      <c r="B54" s="1" t="s">
        <v>51</v>
      </c>
      <c r="C54" t="str">
        <f>VLOOKUP(B54,Algeria!$A$6:$F$56,6, FALSE)</f>
        <v>6.25%</v>
      </c>
      <c r="D54" t="str">
        <f>VLOOKUP(B54,Angola!$A$6:$F$56,6, FALSE)</f>
        <v>6.25%</v>
      </c>
      <c r="E54" t="str">
        <f>VLOOKUP($B54,Benin!$A$6:$F$56,6, FALSE)</f>
        <v>6.25%</v>
      </c>
      <c r="F54" t="str">
        <f>VLOOKUP($B54,Botswana!$A$6:$F$56,6, FALSE)</f>
        <v>6.25%</v>
      </c>
      <c r="G54" t="str">
        <f>VLOOKUP($B54,'Burkina Faso'!$A$6:$F$56,6, FALSE)</f>
        <v>6.25%</v>
      </c>
      <c r="H54" t="str">
        <f>VLOOKUP($B54,Burundi!$A$6:$F$56,6, FALSE)</f>
        <v>0%</v>
      </c>
      <c r="I54" t="str">
        <f>VLOOKUP($B54,'Cape Verde'!$A$6:$F$56,6, FALSE)</f>
        <v>6.25%</v>
      </c>
      <c r="J54" t="str">
        <f>VLOOKUP($B54,Cameroon!$A$6:$F$56,6, FALSE)</f>
        <v>6.25%</v>
      </c>
      <c r="K54" t="str">
        <f>VLOOKUP($B54,'Central African Republic'!$A$6:$F$56,6, FALSE)</f>
        <v>6.25%</v>
      </c>
      <c r="L54" t="str">
        <f>VLOOKUP($B54,Chad!$A$6:$F$56,6, FALSE)</f>
        <v>6.25%</v>
      </c>
      <c r="M54" t="str">
        <f>VLOOKUP($B54,Comoros!$A$6:$F$56,6, FALSE)</f>
        <v>0%</v>
      </c>
      <c r="N54" t="str">
        <f>VLOOKUP($B54,Congo!$A$6:$F$56,6, FALSE)</f>
        <v>6.25%</v>
      </c>
      <c r="O54" t="str">
        <f>VLOOKUP($B54,'Congo, Democratic Republic of'!$A$6:$F$56,6, FALSE)</f>
        <v>6.25%</v>
      </c>
      <c r="P54" t="str">
        <f>VLOOKUP($B54,'Cote d''Ivoire'!$A$6:$F$56,6, FALSE)</f>
        <v>6.25%</v>
      </c>
      <c r="Q54" t="str">
        <f>VLOOKUP($B54,Djibouti!$A$6:$F$56,6, FALSE)</f>
        <v>0%</v>
      </c>
      <c r="R54" t="str">
        <f>VLOOKUP($B54,Egypt!$A$6:$F$56,6, FALSE)</f>
        <v>0%</v>
      </c>
      <c r="S54" t="str">
        <f>VLOOKUP($B54,'Equatorial Guinea'!$A$6:$F$56,6, FALSE)</f>
        <v>6.25%</v>
      </c>
      <c r="T54" t="str">
        <f>VLOOKUP($B54,Eritrea!$A$6:$F$56,6, FALSE)</f>
        <v>1.25%</v>
      </c>
      <c r="U54" t="str">
        <f>VLOOKUP($B54,Ethiopia!$A$6:$F$56,6, FALSE)</f>
        <v>5.62%</v>
      </c>
      <c r="V54" t="str">
        <f>VLOOKUP($B54,Gabon!$A$6:$F$56,6, FALSE)</f>
        <v>6.25%</v>
      </c>
      <c r="W54" t="str">
        <f>VLOOKUP($B54,Gambia!$A$6:$F$56,6, FALSE)</f>
        <v>6.25%</v>
      </c>
      <c r="X54" t="str">
        <f>VLOOKUP($B54,Ghana!$A$6:$F$56,6, FALSE)</f>
        <v>6.25%</v>
      </c>
      <c r="Y54" t="str">
        <f>VLOOKUP($B54,Guinea!$A$6:$F$56,6, FALSE)</f>
        <v>6.25%</v>
      </c>
      <c r="Z54" t="str">
        <f>VLOOKUP($B54,'Guinea-Bissau'!$A$6:$F$56, 6, FALSE)</f>
        <v>6.25%</v>
      </c>
      <c r="AA54" t="str">
        <f>VLOOKUP($B54,Kenya!$A$6:$F$56,6, FALSE)</f>
        <v>0%</v>
      </c>
      <c r="AB54" t="str">
        <f>VLOOKUP($B54,Lesotho!$A$6:$F$56,6, FALSE)</f>
        <v>6.25%</v>
      </c>
      <c r="AC54" t="str">
        <f>VLOOKUP($B54,Liberia!$A$6:$F$56,6, FALSE)</f>
        <v>6.25%</v>
      </c>
      <c r="AD54" t="str">
        <f>VLOOKUP($B54,Libya!$A$6:$F$56,6, FALSE)</f>
        <v>0%</v>
      </c>
      <c r="AE54" t="str">
        <f>VLOOKUP($B54,Madagascar!$A$6:$F$56,6, FALSE)</f>
        <v>0%</v>
      </c>
      <c r="AF54" t="str">
        <f>VLOOKUP($B54,Malawi!$A$6:$F$56,6, FALSE)</f>
        <v>0%</v>
      </c>
      <c r="AG54" t="str">
        <f>VLOOKUP($B54,Mali!$A$6:$F$56,6, FALSE)</f>
        <v>6.25%</v>
      </c>
      <c r="AH54" t="str">
        <f>VLOOKUP($B54,Mauritania!$A$6:$F$56,6, FALSE)</f>
        <v>6.25%</v>
      </c>
      <c r="AI54" t="str">
        <f>VLOOKUP($B54,Mauritius!$A$6:$F$56,6, FALSE)</f>
        <v>0%</v>
      </c>
      <c r="AJ54" t="str">
        <f>VLOOKUP($B54,Morocco!$A$6:$F$56,6, FALSE)</f>
        <v>6.25%</v>
      </c>
      <c r="AK54" t="str">
        <f>VLOOKUP($B54,Mozambique!$A$6:$F$56,6, FALSE)</f>
        <v>6.25%</v>
      </c>
      <c r="AL54" t="str">
        <f>VLOOKUP($B54,Namibia!$A$6:$F$56,6, FALSE)</f>
        <v>6.25%</v>
      </c>
      <c r="AM54" t="str">
        <f>VLOOKUP($B54,Niger!$A$6:$F$56,6, FALSE)</f>
        <v>6.25%</v>
      </c>
      <c r="AN54" t="str">
        <f>VLOOKUP($B54,Nigeria!$A$6:$F$56,6, FALSE)</f>
        <v>6.25%</v>
      </c>
      <c r="AO54" t="str">
        <f>VLOOKUP($B54,Rwanda!$A$6:$F$56,6, FALSE)</f>
        <v>0%</v>
      </c>
      <c r="AP54" t="str">
        <f>VLOOKUP($B54,'Sao Tome and Principe'!$A$6:$F$56,6, FALSE)</f>
        <v>6.25%</v>
      </c>
      <c r="AQ54" t="str">
        <f>VLOOKUP($B54,Senegal!$A$6:$F$56,6, FALSE)</f>
        <v>6.25%</v>
      </c>
      <c r="AR54" t="str">
        <f>VLOOKUP($B54,Seychelles!$A$6:$F$56,6, FALSE)</f>
        <v>0%</v>
      </c>
      <c r="AS54" t="str">
        <f>VLOOKUP($B54,'Sierra Leone'!$A$6:$F$56,6, FALSE)</f>
        <v>6.25%</v>
      </c>
      <c r="AT54" t="str">
        <f>VLOOKUP($B54,Somalia!$A$6:$F$56,6, FALSE)</f>
        <v>6.25%</v>
      </c>
      <c r="AU54" t="str">
        <f>VLOOKUP($B54,'South Africa'!$A$6:$F$56,6, FALSE)</f>
        <v>6.25%</v>
      </c>
      <c r="AV54" t="str">
        <f>VLOOKUP($B54,'South Sudan'!$A$6:$F$56,6, FALSE)</f>
        <v>6.25%</v>
      </c>
      <c r="AW54" t="str">
        <f>VLOOKUP($B54,Sudan!$A$6:$F$56,6, FALSE)</f>
        <v>0%</v>
      </c>
      <c r="AX54" t="str">
        <f>VLOOKUP($B54,Swaziland!$A$6:$F$56,6, FALSE)</f>
        <v>6.25%</v>
      </c>
      <c r="AY54" t="str">
        <f>VLOOKUP($B54,'United Republic of Tanzania'!$A$6:$F$56,6, FALSE)</f>
        <v>0%</v>
      </c>
      <c r="AZ54" t="str">
        <f>VLOOKUP($B54,Togo!$A$6:$F$56,6, FALSE)</f>
        <v>6.25%</v>
      </c>
      <c r="BA54" t="str">
        <f>VLOOKUP($B54,Tunisia!$A$6:$F$56,6, FALSE)</f>
        <v>6.25%</v>
      </c>
      <c r="BB54" t="e">
        <f>VLOOKUP($B54,Uganda!$A$6:$F$56,6, FALSE)</f>
        <v>#N/A</v>
      </c>
      <c r="BC54" t="str">
        <f>VLOOKUP($B54,Zambia!$A$6:$F$56,6, FALSE)</f>
        <v>0%</v>
      </c>
      <c r="BD54" t="str">
        <f>VLOOKUP($B54,Zimbabwe!$A$6:$F$56,6, FALSE)</f>
        <v>0%</v>
      </c>
    </row>
    <row r="55" spans="2:56" x14ac:dyDescent="0.35">
      <c r="B55" s="1" t="s">
        <v>52</v>
      </c>
      <c r="C55" t="str">
        <f>VLOOKUP(B55,Algeria!$A$6:$F$56,6, FALSE)</f>
        <v>5.00%</v>
      </c>
      <c r="D55" t="str">
        <f>VLOOKUP(B55,Angola!$A$6:$F$56,6, FALSE)</f>
        <v>0%</v>
      </c>
      <c r="E55" t="str">
        <f>VLOOKUP($B55,Benin!$A$6:$F$56,6, FALSE)</f>
        <v>5.00%</v>
      </c>
      <c r="F55" t="str">
        <f>VLOOKUP($B55,Botswana!$A$6:$F$56,6, FALSE)</f>
        <v>0%</v>
      </c>
      <c r="G55" t="str">
        <f>VLOOKUP($B55,'Burkina Faso'!$A$6:$F$56,6, FALSE)</f>
        <v>5.00%</v>
      </c>
      <c r="H55" t="str">
        <f>VLOOKUP($B55,Burundi!$A$6:$F$56,6, FALSE)</f>
        <v>0%</v>
      </c>
      <c r="I55" t="str">
        <f>VLOOKUP($B55,'Cape Verde'!$A$6:$F$56,6, FALSE)</f>
        <v>5.00%</v>
      </c>
      <c r="J55" t="str">
        <f>VLOOKUP($B55,Cameroon!$A$6:$F$56,6, FALSE)</f>
        <v>5.00%</v>
      </c>
      <c r="K55" t="str">
        <f>VLOOKUP($B55,'Central African Republic'!$A$6:$F$56,6, FALSE)</f>
        <v>5.00%</v>
      </c>
      <c r="L55" t="str">
        <f>VLOOKUP($B55,Chad!$A$6:$F$56,6, FALSE)</f>
        <v>5.00%</v>
      </c>
      <c r="M55" t="str">
        <f>VLOOKUP($B55,Comoros!$A$6:$F$56,6, FALSE)</f>
        <v>0%</v>
      </c>
      <c r="N55" t="str">
        <f>VLOOKUP($B55,Congo!$A$6:$F$56,6, FALSE)</f>
        <v>5.00%</v>
      </c>
      <c r="O55" t="str">
        <f>VLOOKUP($B55,'Congo, Democratic Republic of'!$A$6:$F$56,6, FALSE)</f>
        <v>0%</v>
      </c>
      <c r="P55" t="str">
        <f>VLOOKUP($B55,'Cote d''Ivoire'!$A$6:$F$56,6, FALSE)</f>
        <v>5.00%</v>
      </c>
      <c r="Q55" t="str">
        <f>VLOOKUP($B55,Djibouti!$A$6:$F$56,6, FALSE)</f>
        <v>0%</v>
      </c>
      <c r="R55" t="str">
        <f>VLOOKUP($B55,Egypt!$A$6:$F$56,6, FALSE)</f>
        <v>0%</v>
      </c>
      <c r="S55" t="str">
        <f>VLOOKUP($B55,'Equatorial Guinea'!$A$6:$F$56,6, FALSE)</f>
        <v>5.00%</v>
      </c>
      <c r="T55" t="str">
        <f>VLOOKUP($B55,Eritrea!$A$6:$F$56,6, FALSE)</f>
        <v>1.00%</v>
      </c>
      <c r="U55" t="str">
        <f>VLOOKUP($B55,Ethiopia!$A$6:$F$56,6, FALSE)</f>
        <v>4.50%</v>
      </c>
      <c r="V55" t="str">
        <f>VLOOKUP($B55,Gabon!$A$6:$F$56,6, FALSE)</f>
        <v>5.00%</v>
      </c>
      <c r="W55" t="str">
        <f>VLOOKUP($B55,Gambia!$A$6:$F$56,6, FALSE)</f>
        <v>5.00%</v>
      </c>
      <c r="X55" t="str">
        <f>VLOOKUP($B55,Ghana!$A$6:$F$56,6, FALSE)</f>
        <v>5.00%</v>
      </c>
      <c r="Y55" t="str">
        <f>VLOOKUP($B55,Guinea!$A$6:$F$56,6, FALSE)</f>
        <v>5.00%</v>
      </c>
      <c r="Z55" t="str">
        <f>VLOOKUP($B55,'Guinea-Bissau'!$A$6:$F$56, 6, FALSE)</f>
        <v>5.00%</v>
      </c>
      <c r="AA55" t="str">
        <f>VLOOKUP($B55,Kenya!$A$6:$F$56,6, FALSE)</f>
        <v>0%</v>
      </c>
      <c r="AB55" t="str">
        <f>VLOOKUP($B55,Lesotho!$A$6:$F$56,6, FALSE)</f>
        <v>0%</v>
      </c>
      <c r="AC55" t="str">
        <f>VLOOKUP($B55,Liberia!$A$6:$F$56,6, FALSE)</f>
        <v>5.00%</v>
      </c>
      <c r="AD55" t="str">
        <f>VLOOKUP($B55,Libya!$A$6:$F$56,6, FALSE)</f>
        <v>0%</v>
      </c>
      <c r="AE55" t="str">
        <f>VLOOKUP($B55,Madagascar!$A$6:$F$56,6, FALSE)</f>
        <v>0%</v>
      </c>
      <c r="AF55" t="str">
        <f>VLOOKUP($B55,Malawi!$A$6:$F$56,6, FALSE)</f>
        <v>0%</v>
      </c>
      <c r="AG55" t="str">
        <f>VLOOKUP($B55,Mali!$A$6:$F$56,6, FALSE)</f>
        <v>5.00%</v>
      </c>
      <c r="AH55" t="str">
        <f>VLOOKUP($B55,Mauritania!$A$6:$F$56,6, FALSE)</f>
        <v>5.00%</v>
      </c>
      <c r="AI55" t="str">
        <f>VLOOKUP($B55,Mauritius!$A$6:$F$56,6, FALSE)</f>
        <v>0%</v>
      </c>
      <c r="AJ55" t="str">
        <f>VLOOKUP($B55,Morocco!$A$6:$F$56,6, FALSE)</f>
        <v>5.00%</v>
      </c>
      <c r="AK55" t="str">
        <f>VLOOKUP($B55,Mozambique!$A$6:$F$56,6, FALSE)</f>
        <v>0%</v>
      </c>
      <c r="AL55" t="str">
        <f>VLOOKUP($B55,Namibia!$A$6:$F$56,6, FALSE)</f>
        <v>0%</v>
      </c>
      <c r="AM55" t="str">
        <f>VLOOKUP($B55,Niger!$A$6:$F$56,6, FALSE)</f>
        <v>5.00%</v>
      </c>
      <c r="AN55" t="str">
        <f>VLOOKUP($B55,Nigeria!$A$6:$F$56,6, FALSE)</f>
        <v>5.00%</v>
      </c>
      <c r="AO55" t="str">
        <f>VLOOKUP($B55,Rwanda!$A$6:$F$56,6, FALSE)</f>
        <v>0%</v>
      </c>
      <c r="AP55" t="str">
        <f>VLOOKUP($B55,'Sao Tome and Principe'!$A$6:$F$56,6, FALSE)</f>
        <v>5.00%</v>
      </c>
      <c r="AQ55" t="str">
        <f>VLOOKUP($B55,Senegal!$A$6:$F$56,6, FALSE)</f>
        <v>5.00%</v>
      </c>
      <c r="AR55" t="str">
        <f>VLOOKUP($B55,Seychelles!$A$6:$F$56,6, FALSE)</f>
        <v>5.00%</v>
      </c>
      <c r="AS55" t="str">
        <f>VLOOKUP($B55,'Sierra Leone'!$A$6:$F$56,6, FALSE)</f>
        <v>5.00%</v>
      </c>
      <c r="AT55" t="str">
        <f>VLOOKUP($B55,Somalia!$A$6:$F$56,6, FALSE)</f>
        <v>5.00%</v>
      </c>
      <c r="AU55" t="str">
        <f>VLOOKUP($B55,'South Africa'!$A$6:$F$56,6, FALSE)</f>
        <v>0%</v>
      </c>
      <c r="AV55" t="str">
        <f>VLOOKUP($B55,'South Sudan'!$A$6:$F$56,6, FALSE)</f>
        <v>5.00%</v>
      </c>
      <c r="AW55" t="str">
        <f>VLOOKUP($B55,Sudan!$A$6:$F$56,6, FALSE)</f>
        <v>0%</v>
      </c>
      <c r="AX55" t="str">
        <f>VLOOKUP($B55,Swaziland!$A$6:$F$56,6, FALSE)</f>
        <v>0%</v>
      </c>
      <c r="AY55" t="str">
        <f>VLOOKUP($B55,'United Republic of Tanzania'!$A$6:$F$56,6, FALSE)</f>
        <v>0%</v>
      </c>
      <c r="AZ55" t="str">
        <f>VLOOKUP($B55,Togo!$A$6:$F$56,6, FALSE)</f>
        <v>5.00%</v>
      </c>
      <c r="BA55" t="str">
        <f>VLOOKUP($B55,Tunisia!$A$6:$F$56,6, FALSE)</f>
        <v>5.00%</v>
      </c>
      <c r="BB55" t="str">
        <f>VLOOKUP($B55,Uganda!$A$6:$F$56,6, FALSE)</f>
        <v>1.00%</v>
      </c>
      <c r="BC55" t="e">
        <f>VLOOKUP($B55,Zambia!$A$6:$F$56,6, FALSE)</f>
        <v>#N/A</v>
      </c>
      <c r="BD55" t="str">
        <f>VLOOKUP($B55,Zimbabwe!$A$6:$F$56,6, FALSE)</f>
        <v>0%</v>
      </c>
    </row>
    <row r="56" spans="2:56" x14ac:dyDescent="0.35">
      <c r="B56" s="1" t="s">
        <v>53</v>
      </c>
      <c r="C56" t="str">
        <f>VLOOKUP(B56,Algeria!$A$6:$F$56,6, FALSE)</f>
        <v>0%</v>
      </c>
      <c r="D56" t="str">
        <f>VLOOKUP(B56,Angola!$A$6:$F$56,6, FALSE)</f>
        <v>0%</v>
      </c>
      <c r="E56" t="str">
        <f>VLOOKUP($B56,Benin!$A$6:$F$56,6, FALSE)</f>
        <v>0%</v>
      </c>
      <c r="F56" t="str">
        <f>VLOOKUP($B56,Botswana!$A$6:$F$56,6, FALSE)</f>
        <v>0%</v>
      </c>
      <c r="G56" t="str">
        <f>VLOOKUP($B56,'Burkina Faso'!$A$6:$F$56,6, FALSE)</f>
        <v>0%</v>
      </c>
      <c r="H56" t="str">
        <f>VLOOKUP($B56,Burundi!$A$6:$F$56,6, FALSE)</f>
        <v>0%</v>
      </c>
      <c r="I56" t="str">
        <f>VLOOKUP($B56,'Cape Verde'!$A$6:$F$56,6, FALSE)</f>
        <v>0%</v>
      </c>
      <c r="J56" t="str">
        <f>VLOOKUP($B56,Cameroon!$A$6:$F$56,6, FALSE)</f>
        <v>0%</v>
      </c>
      <c r="K56" t="str">
        <f>VLOOKUP($B56,'Central African Republic'!$A$6:$F$56,6, FALSE)</f>
        <v>0%</v>
      </c>
      <c r="L56" t="str">
        <f>VLOOKUP($B56,Chad!$A$6:$F$56,6, FALSE)</f>
        <v>0%</v>
      </c>
      <c r="M56" t="str">
        <f>VLOOKUP($B56,Comoros!$A$6:$F$56,6, FALSE)</f>
        <v>0%</v>
      </c>
      <c r="N56" t="str">
        <f>VLOOKUP($B56,Congo!$A$6:$F$56,6, FALSE)</f>
        <v>0%</v>
      </c>
      <c r="O56" t="str">
        <f>VLOOKUP($B56,'Congo, Democratic Republic of'!$A$6:$F$56,6, FALSE)</f>
        <v>0%</v>
      </c>
      <c r="P56" t="str">
        <f>VLOOKUP($B56,'Cote d''Ivoire'!$A$6:$F$56,6, FALSE)</f>
        <v>0%</v>
      </c>
      <c r="Q56" t="str">
        <f>VLOOKUP($B56,Djibouti!$A$6:$F$56,6, FALSE)</f>
        <v>0%</v>
      </c>
      <c r="R56" t="str">
        <f>VLOOKUP($B56,Egypt!$A$6:$F$56,6, FALSE)</f>
        <v>0%</v>
      </c>
      <c r="S56" t="str">
        <f>VLOOKUP($B56,'Equatorial Guinea'!$A$6:$F$56,6, FALSE)</f>
        <v>0%</v>
      </c>
      <c r="T56" t="str">
        <f>VLOOKUP($B56,Eritrea!$A$6:$F$56,6, FALSE)</f>
        <v>0%</v>
      </c>
      <c r="U56" t="str">
        <f>VLOOKUP($B56,Ethiopia!$A$6:$F$56,6, FALSE)</f>
        <v>0%</v>
      </c>
      <c r="V56" t="str">
        <f>VLOOKUP($B56,Gabon!$A$6:$F$56,6, FALSE)</f>
        <v>0%</v>
      </c>
      <c r="W56" t="str">
        <f>VLOOKUP($B56,Gambia!$A$6:$F$56,6, FALSE)</f>
        <v>0%</v>
      </c>
      <c r="X56" t="str">
        <f>VLOOKUP($B56,Ghana!$A$6:$F$56,6, FALSE)</f>
        <v>0%</v>
      </c>
      <c r="Y56" t="str">
        <f>VLOOKUP($B56,Guinea!$A$6:$F$56,6, FALSE)</f>
        <v>0%</v>
      </c>
      <c r="Z56" t="str">
        <f>VLOOKUP($B56,'Guinea-Bissau'!$A$6:$F$56, 6, FALSE)</f>
        <v>0%</v>
      </c>
      <c r="AA56" t="str">
        <f>VLOOKUP($B56,Kenya!$A$6:$F$56,6, FALSE)</f>
        <v>0%</v>
      </c>
      <c r="AB56" t="str">
        <f>VLOOKUP($B56,Lesotho!$A$6:$F$56,6, FALSE)</f>
        <v>0%</v>
      </c>
      <c r="AC56" t="str">
        <f>VLOOKUP($B56,Liberia!$A$6:$F$56,6, FALSE)</f>
        <v>0%</v>
      </c>
      <c r="AD56" t="str">
        <f>VLOOKUP($B56,Libya!$A$6:$F$56,6, FALSE)</f>
        <v>0%</v>
      </c>
      <c r="AE56" t="str">
        <f>VLOOKUP($B56,Madagascar!$A$6:$F$56,6, FALSE)</f>
        <v>0%</v>
      </c>
      <c r="AF56" t="str">
        <f>VLOOKUP($B56,Malawi!$A$6:$F$56,6, FALSE)</f>
        <v>0%</v>
      </c>
      <c r="AG56" t="str">
        <f>VLOOKUP($B56,Mali!$A$6:$F$56,6, FALSE)</f>
        <v>0%</v>
      </c>
      <c r="AH56" t="str">
        <f>VLOOKUP($B56,Mauritania!$A$6:$F$56,6, FALSE)</f>
        <v>0%</v>
      </c>
      <c r="AI56" t="str">
        <f>VLOOKUP($B56,Mauritius!$A$6:$F$56,6, FALSE)</f>
        <v>0%</v>
      </c>
      <c r="AJ56" t="str">
        <f>VLOOKUP($B56,Morocco!$A$6:$F$56,6, FALSE)</f>
        <v>0%</v>
      </c>
      <c r="AK56" t="str">
        <f>VLOOKUP($B56,Mozambique!$A$6:$F$56,6, FALSE)</f>
        <v>0%</v>
      </c>
      <c r="AL56" t="str">
        <f>VLOOKUP($B56,Namibia!$A$6:$F$56,6, FALSE)</f>
        <v>0%</v>
      </c>
      <c r="AM56" t="str">
        <f>VLOOKUP($B56,Niger!$A$6:$F$56,6, FALSE)</f>
        <v>0%</v>
      </c>
      <c r="AN56" t="str">
        <f>VLOOKUP($B56,Nigeria!$A$6:$F$56,6, FALSE)</f>
        <v>0%</v>
      </c>
      <c r="AO56" t="str">
        <f>VLOOKUP($B56,Rwanda!$A$6:$F$56,6, FALSE)</f>
        <v>0%</v>
      </c>
      <c r="AP56" t="str">
        <f>VLOOKUP($B56,'Sao Tome and Principe'!$A$6:$F$56,6, FALSE)</f>
        <v>0%</v>
      </c>
      <c r="AQ56" t="str">
        <f>VLOOKUP($B56,Senegal!$A$6:$F$56,6, FALSE)</f>
        <v>0%</v>
      </c>
      <c r="AR56" t="str">
        <f>VLOOKUP($B56,Seychelles!$A$6:$F$56,6, FALSE)</f>
        <v>0%</v>
      </c>
      <c r="AS56" t="str">
        <f>VLOOKUP($B56,'Sierra Leone'!$A$6:$F$56,6, FALSE)</f>
        <v>0%</v>
      </c>
      <c r="AT56" t="e">
        <f>VLOOKUP($B56,Somalia!$A$6:$F$56,6, FALSE)</f>
        <v>#N/A</v>
      </c>
      <c r="AU56" t="str">
        <f>VLOOKUP($B56,'South Africa'!$A$6:$F$56,6, FALSE)</f>
        <v>0%</v>
      </c>
      <c r="AV56" t="str">
        <f>VLOOKUP($B56,'South Sudan'!$A$6:$F$56,6, FALSE)</f>
        <v>0%</v>
      </c>
      <c r="AW56" t="str">
        <f>VLOOKUP($B56,Sudan!$A$6:$F$56,6, FALSE)</f>
        <v>0%</v>
      </c>
      <c r="AX56" t="str">
        <f>VLOOKUP($B56,Swaziland!$A$6:$F$56,6, FALSE)</f>
        <v>0%</v>
      </c>
      <c r="AY56" t="str">
        <f>VLOOKUP($B56,'United Republic of Tanzania'!$A$6:$F$56,6, FALSE)</f>
        <v>0%</v>
      </c>
      <c r="AZ56" t="str">
        <f>VLOOKUP($B56,Togo!$A$6:$F$56,6, FALSE)</f>
        <v>0%</v>
      </c>
      <c r="BA56" t="str">
        <f>VLOOKUP($B56,Tunisia!$A$6:$F$56,6, FALSE)</f>
        <v>0%</v>
      </c>
      <c r="BB56" t="str">
        <f>VLOOKUP($B56,Uganda!$A$6:$F$56,6, FALSE)</f>
        <v>0%</v>
      </c>
      <c r="BC56" t="str">
        <f>VLOOKUP($B56,Zambia!$A$6:$F$56,6, FALSE)</f>
        <v>0%</v>
      </c>
      <c r="BD56" t="e">
        <f>VLOOKUP($B56,Zimbabwe!$A$6:$F$56,6, FALSE)</f>
        <v>#N/A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56"/>
  <sheetViews>
    <sheetView workbookViewId="0">
      <selection activeCell="A59" sqref="A59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1</v>
      </c>
      <c r="B6">
        <v>2016</v>
      </c>
      <c r="C6" t="s">
        <v>57</v>
      </c>
      <c r="D6" t="s">
        <v>56</v>
      </c>
      <c r="E6">
        <v>2</v>
      </c>
      <c r="F6" t="s">
        <v>68</v>
      </c>
    </row>
    <row r="7" spans="1:36" x14ac:dyDescent="0.35">
      <c r="A7" t="s">
        <v>2</v>
      </c>
      <c r="B7">
        <v>2017</v>
      </c>
      <c r="C7" t="s">
        <v>57</v>
      </c>
      <c r="D7" t="s">
        <v>60</v>
      </c>
      <c r="E7">
        <v>3</v>
      </c>
      <c r="F7" t="s">
        <v>59</v>
      </c>
    </row>
    <row r="8" spans="1:36" x14ac:dyDescent="0.35">
      <c r="A8" t="s">
        <v>3</v>
      </c>
      <c r="B8">
        <v>2017</v>
      </c>
      <c r="C8" t="s">
        <v>57</v>
      </c>
      <c r="D8" t="s">
        <v>60</v>
      </c>
      <c r="E8">
        <v>2</v>
      </c>
      <c r="F8" t="s">
        <v>55</v>
      </c>
    </row>
    <row r="9" spans="1:36" x14ac:dyDescent="0.35">
      <c r="A9" t="s">
        <v>4</v>
      </c>
      <c r="B9">
        <v>2017</v>
      </c>
      <c r="C9" t="s">
        <v>57</v>
      </c>
      <c r="D9" t="s">
        <v>60</v>
      </c>
      <c r="E9">
        <v>3</v>
      </c>
      <c r="F9" t="s">
        <v>59</v>
      </c>
    </row>
    <row r="10" spans="1:36" x14ac:dyDescent="0.35">
      <c r="A10" t="s">
        <v>5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6</v>
      </c>
      <c r="B11">
        <v>2015</v>
      </c>
      <c r="C11" t="s">
        <v>57</v>
      </c>
      <c r="D11" t="s">
        <v>56</v>
      </c>
      <c r="E11">
        <v>3</v>
      </c>
      <c r="F11" t="s">
        <v>73</v>
      </c>
    </row>
    <row r="12" spans="1:36" x14ac:dyDescent="0.35">
      <c r="A12" t="s">
        <v>7</v>
      </c>
      <c r="B12">
        <v>2014</v>
      </c>
      <c r="C12" t="s">
        <v>57</v>
      </c>
      <c r="D12" t="s">
        <v>56</v>
      </c>
      <c r="E12">
        <v>3</v>
      </c>
      <c r="F12" t="s">
        <v>72</v>
      </c>
    </row>
    <row r="13" spans="1:36" x14ac:dyDescent="0.35">
      <c r="A13" t="s">
        <v>8</v>
      </c>
      <c r="B13">
        <v>2017</v>
      </c>
      <c r="C13" t="s">
        <v>57</v>
      </c>
      <c r="D13" t="s">
        <v>56</v>
      </c>
      <c r="E13">
        <v>3</v>
      </c>
      <c r="F13" t="s">
        <v>58</v>
      </c>
    </row>
    <row r="14" spans="1:36" x14ac:dyDescent="0.35">
      <c r="A14" t="s">
        <v>9</v>
      </c>
      <c r="B14">
        <v>2016</v>
      </c>
      <c r="C14" t="s">
        <v>57</v>
      </c>
      <c r="D14" t="s">
        <v>64</v>
      </c>
      <c r="E14">
        <v>1</v>
      </c>
      <c r="F14" t="s">
        <v>58</v>
      </c>
    </row>
    <row r="15" spans="1:36" x14ac:dyDescent="0.35">
      <c r="A15" t="s">
        <v>10</v>
      </c>
      <c r="B15">
        <v>2017</v>
      </c>
      <c r="C15" t="s">
        <v>57</v>
      </c>
      <c r="D15" t="s">
        <v>56</v>
      </c>
      <c r="E15">
        <v>2</v>
      </c>
      <c r="F15" t="s">
        <v>62</v>
      </c>
    </row>
    <row r="16" spans="1:36" x14ac:dyDescent="0.35">
      <c r="A16" t="s">
        <v>11</v>
      </c>
      <c r="B16">
        <v>2015</v>
      </c>
      <c r="C16" t="s">
        <v>57</v>
      </c>
      <c r="D16" t="s">
        <v>56</v>
      </c>
      <c r="E16">
        <v>3</v>
      </c>
      <c r="F16" t="s">
        <v>59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59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55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55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55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0B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56"/>
  <sheetViews>
    <sheetView topLeftCell="A2" workbookViewId="0">
      <selection activeCell="F47" sqref="F47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2</v>
      </c>
      <c r="B7">
        <v>2017</v>
      </c>
      <c r="C7" t="s">
        <v>57</v>
      </c>
      <c r="D7" t="s">
        <v>60</v>
      </c>
      <c r="E7">
        <v>3</v>
      </c>
      <c r="F7" t="s">
        <v>59</v>
      </c>
    </row>
    <row r="8" spans="1:36" x14ac:dyDescent="0.35">
      <c r="A8" t="s">
        <v>3</v>
      </c>
      <c r="B8">
        <v>2017</v>
      </c>
      <c r="C8" t="s">
        <v>57</v>
      </c>
      <c r="D8" t="s">
        <v>60</v>
      </c>
      <c r="E8">
        <v>2</v>
      </c>
      <c r="F8" t="s">
        <v>55</v>
      </c>
    </row>
    <row r="9" spans="1:36" x14ac:dyDescent="0.35">
      <c r="A9" t="s">
        <v>4</v>
      </c>
      <c r="B9">
        <v>2017</v>
      </c>
      <c r="C9" t="s">
        <v>57</v>
      </c>
      <c r="D9" t="s">
        <v>60</v>
      </c>
      <c r="E9">
        <v>3</v>
      </c>
      <c r="F9" t="s">
        <v>59</v>
      </c>
    </row>
    <row r="10" spans="1:36" x14ac:dyDescent="0.35">
      <c r="A10" t="s">
        <v>5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6</v>
      </c>
      <c r="B11">
        <v>2015</v>
      </c>
      <c r="C11" t="s">
        <v>57</v>
      </c>
      <c r="D11" t="s">
        <v>56</v>
      </c>
      <c r="E11">
        <v>3</v>
      </c>
      <c r="F11" t="s">
        <v>73</v>
      </c>
    </row>
    <row r="12" spans="1:36" x14ac:dyDescent="0.35">
      <c r="A12" t="s">
        <v>7</v>
      </c>
      <c r="B12">
        <v>2014</v>
      </c>
      <c r="C12" t="s">
        <v>57</v>
      </c>
      <c r="D12" t="s">
        <v>56</v>
      </c>
      <c r="E12">
        <v>3</v>
      </c>
      <c r="F12" t="s">
        <v>72</v>
      </c>
    </row>
    <row r="13" spans="1:36" x14ac:dyDescent="0.35">
      <c r="A13" t="s">
        <v>8</v>
      </c>
      <c r="B13">
        <v>2017</v>
      </c>
      <c r="C13" t="s">
        <v>57</v>
      </c>
      <c r="D13" t="s">
        <v>56</v>
      </c>
      <c r="E13">
        <v>3</v>
      </c>
      <c r="F13" t="s">
        <v>58</v>
      </c>
    </row>
    <row r="14" spans="1:36" x14ac:dyDescent="0.35">
      <c r="A14" t="s">
        <v>9</v>
      </c>
      <c r="B14">
        <v>2016</v>
      </c>
      <c r="C14" t="s">
        <v>57</v>
      </c>
      <c r="D14" t="s">
        <v>64</v>
      </c>
      <c r="E14">
        <v>1</v>
      </c>
      <c r="F14" t="s">
        <v>58</v>
      </c>
    </row>
    <row r="15" spans="1:36" x14ac:dyDescent="0.35">
      <c r="A15" t="s">
        <v>10</v>
      </c>
      <c r="B15">
        <v>2017</v>
      </c>
      <c r="C15" t="s">
        <v>57</v>
      </c>
      <c r="D15" t="s">
        <v>56</v>
      </c>
      <c r="E15">
        <v>2</v>
      </c>
      <c r="F15" t="s">
        <v>62</v>
      </c>
    </row>
    <row r="16" spans="1:36" x14ac:dyDescent="0.35">
      <c r="A16" t="s">
        <v>11</v>
      </c>
      <c r="B16">
        <v>2015</v>
      </c>
      <c r="C16" t="s">
        <v>57</v>
      </c>
      <c r="D16" t="s">
        <v>56</v>
      </c>
      <c r="E16">
        <v>3</v>
      </c>
      <c r="F16" t="s">
        <v>59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59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58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55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0C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56"/>
  <sheetViews>
    <sheetView topLeftCell="A13" zoomScale="80" zoomScaleNormal="80" workbookViewId="0">
      <selection activeCell="A27" sqref="A27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3</v>
      </c>
      <c r="B8">
        <v>2017</v>
      </c>
      <c r="C8" t="s">
        <v>57</v>
      </c>
      <c r="D8" t="s">
        <v>60</v>
      </c>
      <c r="E8">
        <v>2</v>
      </c>
      <c r="F8" t="s">
        <v>55</v>
      </c>
    </row>
    <row r="9" spans="1:36" x14ac:dyDescent="0.35">
      <c r="A9" t="s">
        <v>4</v>
      </c>
      <c r="B9">
        <v>2017</v>
      </c>
      <c r="C9" t="s">
        <v>57</v>
      </c>
      <c r="D9" t="s">
        <v>60</v>
      </c>
      <c r="E9">
        <v>3</v>
      </c>
      <c r="F9" t="s">
        <v>55</v>
      </c>
    </row>
    <row r="10" spans="1:36" x14ac:dyDescent="0.35">
      <c r="A10" t="s">
        <v>5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6</v>
      </c>
      <c r="B11">
        <v>2015</v>
      </c>
      <c r="C11" t="s">
        <v>57</v>
      </c>
      <c r="D11" t="s">
        <v>56</v>
      </c>
      <c r="E11">
        <v>3</v>
      </c>
      <c r="F11" t="s">
        <v>73</v>
      </c>
    </row>
    <row r="12" spans="1:36" x14ac:dyDescent="0.35">
      <c r="A12" t="s">
        <v>7</v>
      </c>
      <c r="B12">
        <v>2014</v>
      </c>
      <c r="C12" t="s">
        <v>57</v>
      </c>
      <c r="D12" t="s">
        <v>56</v>
      </c>
      <c r="E12">
        <v>3</v>
      </c>
      <c r="F12" t="s">
        <v>72</v>
      </c>
    </row>
    <row r="13" spans="1:36" x14ac:dyDescent="0.35">
      <c r="A13" t="s">
        <v>8</v>
      </c>
      <c r="B13">
        <v>2017</v>
      </c>
      <c r="C13" t="s">
        <v>57</v>
      </c>
      <c r="D13" t="s">
        <v>56</v>
      </c>
      <c r="E13">
        <v>3</v>
      </c>
      <c r="F13" t="s">
        <v>58</v>
      </c>
    </row>
    <row r="14" spans="1:36" x14ac:dyDescent="0.35">
      <c r="A14" t="s">
        <v>9</v>
      </c>
      <c r="B14">
        <v>2016</v>
      </c>
      <c r="C14" t="s">
        <v>57</v>
      </c>
      <c r="D14" t="s">
        <v>64</v>
      </c>
      <c r="E14">
        <v>1</v>
      </c>
      <c r="F14" t="s">
        <v>58</v>
      </c>
    </row>
    <row r="15" spans="1:36" x14ac:dyDescent="0.35">
      <c r="A15" t="s">
        <v>10</v>
      </c>
      <c r="B15">
        <v>2017</v>
      </c>
      <c r="C15" t="s">
        <v>57</v>
      </c>
      <c r="D15" t="s">
        <v>56</v>
      </c>
      <c r="E15">
        <v>2</v>
      </c>
      <c r="F15" t="s">
        <v>62</v>
      </c>
    </row>
    <row r="16" spans="1:36" x14ac:dyDescent="0.35">
      <c r="A16" t="s">
        <v>11</v>
      </c>
      <c r="B16">
        <v>2015</v>
      </c>
      <c r="C16" t="s">
        <v>57</v>
      </c>
      <c r="D16" t="s">
        <v>56</v>
      </c>
      <c r="E16">
        <v>3</v>
      </c>
      <c r="F16" t="s">
        <v>59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55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58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55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55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55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55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0D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J56"/>
  <sheetViews>
    <sheetView workbookViewId="0">
      <selection activeCell="A9" sqref="A9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4</v>
      </c>
      <c r="B9">
        <v>2017</v>
      </c>
      <c r="C9" t="s">
        <v>57</v>
      </c>
      <c r="D9" t="s">
        <v>60</v>
      </c>
      <c r="E9">
        <v>3</v>
      </c>
      <c r="F9" t="s">
        <v>59</v>
      </c>
    </row>
    <row r="10" spans="1:36" x14ac:dyDescent="0.35">
      <c r="A10" t="s">
        <v>5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6</v>
      </c>
      <c r="B11">
        <v>2015</v>
      </c>
      <c r="C11" t="s">
        <v>57</v>
      </c>
      <c r="D11" t="s">
        <v>56</v>
      </c>
      <c r="E11">
        <v>3</v>
      </c>
      <c r="F11" t="s">
        <v>73</v>
      </c>
    </row>
    <row r="12" spans="1:36" x14ac:dyDescent="0.35">
      <c r="A12" t="s">
        <v>7</v>
      </c>
      <c r="B12">
        <v>2014</v>
      </c>
      <c r="C12" t="s">
        <v>57</v>
      </c>
      <c r="D12" t="s">
        <v>56</v>
      </c>
      <c r="E12">
        <v>3</v>
      </c>
      <c r="F12" t="s">
        <v>72</v>
      </c>
    </row>
    <row r="13" spans="1:36" x14ac:dyDescent="0.35">
      <c r="A13" t="s">
        <v>8</v>
      </c>
      <c r="B13">
        <v>2017</v>
      </c>
      <c r="C13" t="s">
        <v>57</v>
      </c>
      <c r="D13" t="s">
        <v>56</v>
      </c>
      <c r="E13">
        <v>3</v>
      </c>
      <c r="F13" t="s">
        <v>58</v>
      </c>
    </row>
    <row r="14" spans="1:36" x14ac:dyDescent="0.35">
      <c r="A14" t="s">
        <v>9</v>
      </c>
      <c r="B14">
        <v>2016</v>
      </c>
      <c r="C14" t="s">
        <v>57</v>
      </c>
      <c r="D14" t="s">
        <v>64</v>
      </c>
      <c r="E14">
        <v>1</v>
      </c>
      <c r="F14" t="s">
        <v>58</v>
      </c>
    </row>
    <row r="15" spans="1:36" x14ac:dyDescent="0.35">
      <c r="A15" t="s">
        <v>10</v>
      </c>
      <c r="B15">
        <v>2017</v>
      </c>
      <c r="C15" t="s">
        <v>57</v>
      </c>
      <c r="D15" t="s">
        <v>56</v>
      </c>
      <c r="E15">
        <v>2</v>
      </c>
      <c r="F15" t="s">
        <v>62</v>
      </c>
    </row>
    <row r="16" spans="1:36" x14ac:dyDescent="0.35">
      <c r="A16" t="s">
        <v>11</v>
      </c>
      <c r="B16">
        <v>2015</v>
      </c>
      <c r="C16" t="s">
        <v>57</v>
      </c>
      <c r="D16" t="s">
        <v>56</v>
      </c>
      <c r="E16">
        <v>3</v>
      </c>
      <c r="F16" t="s">
        <v>59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59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58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55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55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0E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56"/>
  <sheetViews>
    <sheetView topLeftCell="B1" zoomScale="80" zoomScaleNormal="80"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5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6</v>
      </c>
      <c r="B11">
        <v>2015</v>
      </c>
      <c r="C11" t="s">
        <v>57</v>
      </c>
      <c r="D11" t="s">
        <v>56</v>
      </c>
      <c r="E11">
        <v>3</v>
      </c>
      <c r="F11" t="s">
        <v>73</v>
      </c>
    </row>
    <row r="12" spans="1:36" x14ac:dyDescent="0.35">
      <c r="A12" t="s">
        <v>7</v>
      </c>
      <c r="B12">
        <v>2014</v>
      </c>
      <c r="C12" t="s">
        <v>57</v>
      </c>
      <c r="D12" t="s">
        <v>56</v>
      </c>
      <c r="E12">
        <v>3</v>
      </c>
      <c r="F12" t="s">
        <v>72</v>
      </c>
    </row>
    <row r="13" spans="1:36" x14ac:dyDescent="0.35">
      <c r="A13" t="s">
        <v>8</v>
      </c>
      <c r="B13">
        <v>2017</v>
      </c>
      <c r="C13" t="s">
        <v>57</v>
      </c>
      <c r="D13" t="s">
        <v>56</v>
      </c>
      <c r="E13">
        <v>3</v>
      </c>
      <c r="F13" t="s">
        <v>58</v>
      </c>
    </row>
    <row r="14" spans="1:36" x14ac:dyDescent="0.35">
      <c r="A14" t="s">
        <v>9</v>
      </c>
      <c r="B14">
        <v>2016</v>
      </c>
      <c r="C14" t="s">
        <v>57</v>
      </c>
      <c r="D14" t="s">
        <v>64</v>
      </c>
      <c r="E14">
        <v>1</v>
      </c>
      <c r="F14" t="s">
        <v>58</v>
      </c>
    </row>
    <row r="15" spans="1:36" x14ac:dyDescent="0.35">
      <c r="A15" t="s">
        <v>10</v>
      </c>
      <c r="B15">
        <v>2017</v>
      </c>
      <c r="C15" t="s">
        <v>57</v>
      </c>
      <c r="D15" t="s">
        <v>56</v>
      </c>
      <c r="E15">
        <v>2</v>
      </c>
      <c r="F15" t="s">
        <v>62</v>
      </c>
    </row>
    <row r="16" spans="1:36" x14ac:dyDescent="0.35">
      <c r="A16" t="s">
        <v>11</v>
      </c>
      <c r="B16">
        <v>2015</v>
      </c>
      <c r="C16" t="s">
        <v>57</v>
      </c>
      <c r="D16" t="s">
        <v>56</v>
      </c>
      <c r="E16">
        <v>3</v>
      </c>
      <c r="F16" t="s">
        <v>59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55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58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55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55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55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55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0F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56"/>
  <sheetViews>
    <sheetView zoomScale="80" zoomScaleNormal="80" workbookViewId="0">
      <selection activeCell="D11" sqref="A4:I56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6</v>
      </c>
      <c r="B11">
        <v>2015</v>
      </c>
      <c r="C11" t="s">
        <v>57</v>
      </c>
      <c r="D11" t="s">
        <v>56</v>
      </c>
      <c r="E11">
        <v>3</v>
      </c>
      <c r="F11" t="s">
        <v>73</v>
      </c>
    </row>
    <row r="12" spans="1:36" x14ac:dyDescent="0.35">
      <c r="A12" t="s">
        <v>7</v>
      </c>
      <c r="B12">
        <v>2014</v>
      </c>
      <c r="C12" t="s">
        <v>57</v>
      </c>
      <c r="D12" t="s">
        <v>56</v>
      </c>
      <c r="E12">
        <v>3</v>
      </c>
      <c r="F12" t="s">
        <v>72</v>
      </c>
    </row>
    <row r="13" spans="1:36" x14ac:dyDescent="0.35">
      <c r="A13" t="s">
        <v>8</v>
      </c>
      <c r="B13">
        <v>2017</v>
      </c>
      <c r="C13" t="s">
        <v>57</v>
      </c>
      <c r="D13" t="s">
        <v>56</v>
      </c>
      <c r="E13">
        <v>3</v>
      </c>
      <c r="F13" t="s">
        <v>58</v>
      </c>
    </row>
    <row r="14" spans="1:36" x14ac:dyDescent="0.35">
      <c r="A14" t="s">
        <v>9</v>
      </c>
      <c r="B14">
        <v>2016</v>
      </c>
      <c r="C14" t="s">
        <v>57</v>
      </c>
      <c r="D14" t="s">
        <v>64</v>
      </c>
      <c r="E14">
        <v>1</v>
      </c>
      <c r="F14" t="s">
        <v>58</v>
      </c>
    </row>
    <row r="15" spans="1:36" x14ac:dyDescent="0.35">
      <c r="A15" t="s">
        <v>10</v>
      </c>
      <c r="B15">
        <v>2017</v>
      </c>
      <c r="C15" t="s">
        <v>57</v>
      </c>
      <c r="D15" t="s">
        <v>56</v>
      </c>
      <c r="E15">
        <v>2</v>
      </c>
      <c r="F15" t="s">
        <v>55</v>
      </c>
    </row>
    <row r="16" spans="1:36" x14ac:dyDescent="0.35">
      <c r="A16" t="s">
        <v>11</v>
      </c>
      <c r="B16">
        <v>2015</v>
      </c>
      <c r="C16" t="s">
        <v>57</v>
      </c>
      <c r="D16" t="s">
        <v>56</v>
      </c>
      <c r="E16">
        <v>3</v>
      </c>
      <c r="F16" t="s">
        <v>59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59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55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88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89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55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55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55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0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8</v>
      </c>
      <c r="B13">
        <v>2017</v>
      </c>
      <c r="C13" t="s">
        <v>57</v>
      </c>
      <c r="D13" t="s">
        <v>56</v>
      </c>
      <c r="E13">
        <v>3</v>
      </c>
      <c r="F13" t="s">
        <v>55</v>
      </c>
    </row>
    <row r="14" spans="1:36" x14ac:dyDescent="0.35">
      <c r="A14" t="s">
        <v>9</v>
      </c>
      <c r="B14">
        <v>2016</v>
      </c>
      <c r="C14" t="s">
        <v>57</v>
      </c>
      <c r="D14" t="s">
        <v>64</v>
      </c>
      <c r="E14">
        <v>1</v>
      </c>
      <c r="F14" t="s">
        <v>55</v>
      </c>
    </row>
    <row r="15" spans="1:36" x14ac:dyDescent="0.35">
      <c r="A15" t="s">
        <v>10</v>
      </c>
      <c r="B15">
        <v>2017</v>
      </c>
      <c r="C15" t="s">
        <v>57</v>
      </c>
      <c r="D15" t="s">
        <v>56</v>
      </c>
      <c r="E15">
        <v>2</v>
      </c>
      <c r="F15" t="s">
        <v>62</v>
      </c>
    </row>
    <row r="16" spans="1:36" x14ac:dyDescent="0.35">
      <c r="A16" t="s">
        <v>11</v>
      </c>
      <c r="B16">
        <v>2015</v>
      </c>
      <c r="C16" t="s">
        <v>57</v>
      </c>
      <c r="D16" t="s">
        <v>56</v>
      </c>
      <c r="E16">
        <v>3</v>
      </c>
      <c r="F16" t="s">
        <v>55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59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58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55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55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1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58"/>
  <sheetViews>
    <sheetView zoomScale="70" zoomScaleNormal="70" workbookViewId="0">
      <pane xSplit="2" ySplit="1" topLeftCell="M22" activePane="bottomRight" state="frozen"/>
      <selection pane="topRight" activeCell="C1" sqref="C1"/>
      <selection pane="bottomLeft" activeCell="A2" sqref="A2"/>
      <selection pane="bottomRight" activeCell="M53" sqref="M53:M55"/>
    </sheetView>
  </sheetViews>
  <sheetFormatPr defaultRowHeight="14.5" x14ac:dyDescent="0.35"/>
  <cols>
    <col min="2" max="2" width="29.36328125" style="10" bestFit="1" customWidth="1"/>
    <col min="57" max="57" width="21.54296875" bestFit="1" customWidth="1"/>
  </cols>
  <sheetData>
    <row r="1" spans="1:58" x14ac:dyDescent="0.3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9" t="s">
        <v>96</v>
      </c>
      <c r="BF1" s="21" t="s">
        <v>103</v>
      </c>
    </row>
    <row r="2" spans="1:58" x14ac:dyDescent="0.35">
      <c r="A2" s="6">
        <v>1</v>
      </c>
      <c r="B2" s="1" t="s">
        <v>0</v>
      </c>
      <c r="D2" s="4">
        <v>0.15</v>
      </c>
      <c r="E2" s="4">
        <v>0.15</v>
      </c>
      <c r="F2" s="4">
        <v>0.15</v>
      </c>
      <c r="G2" s="4">
        <v>0.15</v>
      </c>
      <c r="H2" s="4">
        <v>0.15</v>
      </c>
      <c r="I2" s="4">
        <v>0.15</v>
      </c>
      <c r="J2" s="4">
        <v>0.15</v>
      </c>
      <c r="K2" s="4">
        <v>0.15</v>
      </c>
      <c r="L2" s="4">
        <v>0.15</v>
      </c>
      <c r="M2" s="4">
        <v>0.15</v>
      </c>
      <c r="N2" s="4">
        <v>0.15</v>
      </c>
      <c r="O2" s="4">
        <v>0.15</v>
      </c>
      <c r="P2" s="4">
        <v>0.15</v>
      </c>
      <c r="Q2" s="4">
        <v>0.15</v>
      </c>
      <c r="R2" s="5">
        <v>0</v>
      </c>
      <c r="S2" s="4">
        <v>0.15</v>
      </c>
      <c r="T2" s="4">
        <v>0.15</v>
      </c>
      <c r="U2" s="4">
        <v>0.15</v>
      </c>
      <c r="V2" s="4">
        <v>0.15</v>
      </c>
      <c r="W2" s="4">
        <v>0.15</v>
      </c>
      <c r="X2" s="4">
        <v>0.15</v>
      </c>
      <c r="Y2" s="4">
        <v>0.15</v>
      </c>
      <c r="Z2" s="4">
        <v>0.15</v>
      </c>
      <c r="AA2" s="4">
        <v>0.15</v>
      </c>
      <c r="AB2" s="4">
        <v>0.15</v>
      </c>
      <c r="AC2" s="4">
        <v>0.15</v>
      </c>
      <c r="AD2" s="5">
        <v>0</v>
      </c>
      <c r="AE2" s="4">
        <v>0.15</v>
      </c>
      <c r="AF2" s="4">
        <v>0.15</v>
      </c>
      <c r="AG2" s="4">
        <v>0.15</v>
      </c>
      <c r="AH2" s="4">
        <v>0.15</v>
      </c>
      <c r="AI2" s="4">
        <v>0.15</v>
      </c>
      <c r="AJ2" s="5">
        <v>0</v>
      </c>
      <c r="AK2" s="4">
        <v>0.15</v>
      </c>
      <c r="AL2" s="4">
        <v>0.15</v>
      </c>
      <c r="AM2" s="4">
        <v>0.15</v>
      </c>
      <c r="AN2" s="4">
        <v>0.15</v>
      </c>
      <c r="AO2" s="4">
        <v>0.15</v>
      </c>
      <c r="AP2" s="4">
        <v>0.15</v>
      </c>
      <c r="AQ2" s="4">
        <v>0.15</v>
      </c>
      <c r="AR2" s="4">
        <v>0.15</v>
      </c>
      <c r="AS2" s="4">
        <v>0.15</v>
      </c>
      <c r="AT2" s="4">
        <v>0.15</v>
      </c>
      <c r="AU2" s="4">
        <v>0.15</v>
      </c>
      <c r="AV2" s="4">
        <v>0.15</v>
      </c>
      <c r="AW2" s="5">
        <v>0</v>
      </c>
      <c r="AX2" s="4">
        <v>0.15</v>
      </c>
      <c r="AY2" s="4">
        <v>0.15</v>
      </c>
      <c r="AZ2" s="4">
        <v>0.15</v>
      </c>
      <c r="BA2" s="5">
        <v>0</v>
      </c>
      <c r="BB2" s="4">
        <v>0.15</v>
      </c>
      <c r="BC2" s="4">
        <v>0.15</v>
      </c>
      <c r="BD2" s="4">
        <v>0.15</v>
      </c>
      <c r="BE2" s="12">
        <f>AVERAGE(C2:BD2)</f>
        <v>0.13584905660377369</v>
      </c>
      <c r="BF2" s="13">
        <f>1 - (BE2-MIN(BE$3:BE$56))/(MAX(BE$3:BE$56)-MIN(BE$3:BE$56))</f>
        <v>0.58333333333333282</v>
      </c>
    </row>
    <row r="3" spans="1:58" x14ac:dyDescent="0.35">
      <c r="A3" s="6">
        <v>2</v>
      </c>
      <c r="B3" s="1" t="s">
        <v>1</v>
      </c>
      <c r="C3" s="4">
        <v>0.02</v>
      </c>
      <c r="E3" s="4">
        <v>0.02</v>
      </c>
      <c r="F3" s="4">
        <v>0.02</v>
      </c>
      <c r="G3" s="4">
        <v>0.02</v>
      </c>
      <c r="H3" s="4">
        <v>0.02</v>
      </c>
      <c r="I3" s="4">
        <v>0.02</v>
      </c>
      <c r="J3" s="4">
        <v>0.02</v>
      </c>
      <c r="K3" s="4">
        <v>0.02</v>
      </c>
      <c r="L3" s="4">
        <v>0.02</v>
      </c>
      <c r="M3" s="4">
        <v>0.02</v>
      </c>
      <c r="N3" s="4">
        <v>0.02</v>
      </c>
      <c r="O3" s="4">
        <v>0.02</v>
      </c>
      <c r="P3" s="4">
        <v>0.02</v>
      </c>
      <c r="Q3" s="4">
        <v>0.02</v>
      </c>
      <c r="R3" s="4">
        <v>0.02</v>
      </c>
      <c r="S3" s="4">
        <v>0.02</v>
      </c>
      <c r="T3" s="4">
        <v>0.02</v>
      </c>
      <c r="U3" s="4">
        <v>0.02</v>
      </c>
      <c r="V3" s="4">
        <v>0.02</v>
      </c>
      <c r="W3" s="4">
        <v>0.02</v>
      </c>
      <c r="X3" s="4">
        <v>0.02</v>
      </c>
      <c r="Y3" s="4">
        <v>0.02</v>
      </c>
      <c r="Z3" s="4">
        <v>0.02</v>
      </c>
      <c r="AA3" s="4">
        <v>0.02</v>
      </c>
      <c r="AB3" s="4">
        <v>0.02</v>
      </c>
      <c r="AC3" s="4">
        <v>0.02</v>
      </c>
      <c r="AD3" s="4">
        <v>0.02</v>
      </c>
      <c r="AE3" s="4">
        <v>0.02</v>
      </c>
      <c r="AF3" s="4">
        <v>0.02</v>
      </c>
      <c r="AG3" s="4">
        <v>0.02</v>
      </c>
      <c r="AH3" s="4">
        <v>0.02</v>
      </c>
      <c r="AI3" s="4">
        <v>0.02</v>
      </c>
      <c r="AJ3" s="4">
        <v>0.02</v>
      </c>
      <c r="AK3" s="4">
        <v>0.02</v>
      </c>
      <c r="AL3" s="4">
        <v>0.02</v>
      </c>
      <c r="AM3" s="4">
        <v>0.02</v>
      </c>
      <c r="AN3" s="4">
        <v>0.02</v>
      </c>
      <c r="AO3" s="4">
        <v>0.02</v>
      </c>
      <c r="AP3" s="4">
        <v>0.02</v>
      </c>
      <c r="AQ3" s="4">
        <v>0.02</v>
      </c>
      <c r="AR3" s="4">
        <v>0.02</v>
      </c>
      <c r="AS3" s="4">
        <v>0.02</v>
      </c>
      <c r="AT3" s="4">
        <v>0.02</v>
      </c>
      <c r="AU3" s="4">
        <v>0.02</v>
      </c>
      <c r="AV3" s="4">
        <v>0.02</v>
      </c>
      <c r="AW3" s="4">
        <v>0.02</v>
      </c>
      <c r="AX3" s="4">
        <v>0.02</v>
      </c>
      <c r="AY3" s="4">
        <v>0.02</v>
      </c>
      <c r="AZ3" s="4">
        <v>0.02</v>
      </c>
      <c r="BA3" s="4">
        <v>0.02</v>
      </c>
      <c r="BB3" s="4">
        <v>0.02</v>
      </c>
      <c r="BC3" s="4">
        <v>0.02</v>
      </c>
      <c r="BD3" s="4">
        <v>0.02</v>
      </c>
      <c r="BE3" s="12">
        <f>AVERAGE(C3:BD3)</f>
        <v>2.0000000000000011E-2</v>
      </c>
      <c r="BF3" s="13">
        <f>1 - (BE3-MIN(BE$3:BE$56))/(MAX(BE$3:BE$56)-MIN(BE$3:BE$56))</f>
        <v>0.93865740740740733</v>
      </c>
    </row>
    <row r="4" spans="1:58" x14ac:dyDescent="0.35">
      <c r="A4" s="6">
        <v>3</v>
      </c>
      <c r="B4" s="1" t="s">
        <v>2</v>
      </c>
      <c r="C4" s="4">
        <v>6.25E-2</v>
      </c>
      <c r="D4" s="4">
        <v>6.25E-2</v>
      </c>
      <c r="F4" s="4">
        <v>6.25E-2</v>
      </c>
      <c r="G4" s="5">
        <v>0</v>
      </c>
      <c r="H4" s="4">
        <v>6.25E-2</v>
      </c>
      <c r="I4" s="5">
        <v>0</v>
      </c>
      <c r="J4" s="4">
        <v>6.25E-2</v>
      </c>
      <c r="K4" s="4">
        <v>6.25E-2</v>
      </c>
      <c r="L4" s="4">
        <v>6.25E-2</v>
      </c>
      <c r="M4" s="4">
        <v>6.25E-2</v>
      </c>
      <c r="N4" s="4">
        <v>6.25E-2</v>
      </c>
      <c r="O4" s="4">
        <v>6.25E-2</v>
      </c>
      <c r="P4" s="5">
        <v>0</v>
      </c>
      <c r="Q4" s="4">
        <v>6.25E-2</v>
      </c>
      <c r="R4" s="4">
        <v>6.25E-2</v>
      </c>
      <c r="S4" s="4">
        <v>6.25E-2</v>
      </c>
      <c r="T4" s="4">
        <v>6.25E-2</v>
      </c>
      <c r="U4" s="4">
        <v>6.25E-2</v>
      </c>
      <c r="V4" s="4">
        <v>6.25E-2</v>
      </c>
      <c r="W4" s="5">
        <v>0</v>
      </c>
      <c r="X4" s="5">
        <v>0</v>
      </c>
      <c r="Y4" s="5">
        <v>0</v>
      </c>
      <c r="Z4" s="5">
        <v>0</v>
      </c>
      <c r="AA4" s="4">
        <v>6.25E-2</v>
      </c>
      <c r="AB4" s="4">
        <v>6.25E-2</v>
      </c>
      <c r="AC4" s="5">
        <v>0</v>
      </c>
      <c r="AD4" s="4">
        <v>6.25E-2</v>
      </c>
      <c r="AE4" s="4">
        <v>6.25E-2</v>
      </c>
      <c r="AF4" s="4">
        <v>6.25E-2</v>
      </c>
      <c r="AG4" s="5">
        <v>0</v>
      </c>
      <c r="AH4" s="4">
        <v>6.25E-2</v>
      </c>
      <c r="AI4" s="4">
        <v>6.25E-2</v>
      </c>
      <c r="AJ4" s="4">
        <v>6.25E-2</v>
      </c>
      <c r="AK4" s="4">
        <v>6.25E-2</v>
      </c>
      <c r="AL4" s="4">
        <v>6.25E-2</v>
      </c>
      <c r="AM4" s="5">
        <v>0</v>
      </c>
      <c r="AN4" s="5">
        <v>0</v>
      </c>
      <c r="AO4" s="4">
        <v>6.25E-2</v>
      </c>
      <c r="AP4" s="4">
        <v>6.25E-2</v>
      </c>
      <c r="AQ4" s="5">
        <v>0</v>
      </c>
      <c r="AR4" s="4">
        <v>6.25E-2</v>
      </c>
      <c r="AS4" s="5">
        <v>0</v>
      </c>
      <c r="AT4" s="4">
        <v>6.25E-2</v>
      </c>
      <c r="AU4" s="4">
        <v>6.25E-2</v>
      </c>
      <c r="AV4" s="4">
        <v>6.25E-2</v>
      </c>
      <c r="AW4" s="4">
        <v>6.25E-2</v>
      </c>
      <c r="AX4" s="4">
        <v>6.25E-2</v>
      </c>
      <c r="AY4" s="4">
        <v>6.25E-2</v>
      </c>
      <c r="AZ4" s="5">
        <v>0</v>
      </c>
      <c r="BA4" s="4">
        <v>6.25E-2</v>
      </c>
      <c r="BB4" s="4">
        <v>6.25E-2</v>
      </c>
      <c r="BC4" s="4">
        <v>6.25E-2</v>
      </c>
      <c r="BD4" s="4">
        <v>6.25E-2</v>
      </c>
      <c r="BE4" s="12">
        <f>AVERAGE(C4:BD4)</f>
        <v>4.5990566037735846E-2</v>
      </c>
      <c r="BF4" s="13">
        <f>1 - (BE4-MIN(BE$3:BE$56))/(MAX(BE$3:BE$56)-MIN(BE$3:BE$56))</f>
        <v>0.8589409722222221</v>
      </c>
    </row>
    <row r="5" spans="1:58" x14ac:dyDescent="0.35">
      <c r="A5" s="6">
        <v>4</v>
      </c>
      <c r="B5" s="1" t="s">
        <v>3</v>
      </c>
      <c r="C5" s="5">
        <v>0</v>
      </c>
      <c r="D5" s="5">
        <v>0</v>
      </c>
      <c r="E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12">
        <f>AVERAGE(C5:BD5)</f>
        <v>0</v>
      </c>
      <c r="BF5" s="13">
        <f>1 - (BE5-MIN(BE$3:BE$56))/(MAX(BE$3:BE$56)-MIN(BE$3:BE$56))</f>
        <v>1</v>
      </c>
    </row>
    <row r="6" spans="1:58" x14ac:dyDescent="0.35">
      <c r="A6" s="6">
        <v>5</v>
      </c>
      <c r="B6" s="1" t="s">
        <v>4</v>
      </c>
      <c r="C6" s="4">
        <v>6.25E-2</v>
      </c>
      <c r="D6" s="4">
        <v>6.25E-2</v>
      </c>
      <c r="E6" s="5">
        <v>0</v>
      </c>
      <c r="F6" s="4">
        <v>6.25E-2</v>
      </c>
      <c r="H6" s="4">
        <v>6.25E-2</v>
      </c>
      <c r="I6" s="5">
        <v>0</v>
      </c>
      <c r="J6" s="4">
        <v>6.25E-2</v>
      </c>
      <c r="K6" s="4">
        <v>6.25E-2</v>
      </c>
      <c r="L6" s="4">
        <v>6.25E-2</v>
      </c>
      <c r="M6" s="4">
        <v>6.25E-2</v>
      </c>
      <c r="N6" s="4">
        <v>6.25E-2</v>
      </c>
      <c r="O6" s="4">
        <v>6.25E-2</v>
      </c>
      <c r="P6" s="5">
        <v>0</v>
      </c>
      <c r="Q6" s="4">
        <v>6.25E-2</v>
      </c>
      <c r="R6" s="4">
        <v>6.25E-2</v>
      </c>
      <c r="S6" s="4">
        <v>6.25E-2</v>
      </c>
      <c r="T6" s="4">
        <v>6.25E-2</v>
      </c>
      <c r="U6" s="4">
        <v>6.25E-2</v>
      </c>
      <c r="V6" s="4">
        <v>6.25E-2</v>
      </c>
      <c r="W6" s="5">
        <v>0</v>
      </c>
      <c r="X6" s="5">
        <v>0</v>
      </c>
      <c r="Y6" s="5">
        <v>0</v>
      </c>
      <c r="Z6" s="5">
        <v>0</v>
      </c>
      <c r="AA6" s="4">
        <v>6.25E-2</v>
      </c>
      <c r="AB6" s="4">
        <v>6.25E-2</v>
      </c>
      <c r="AC6" s="5">
        <v>0</v>
      </c>
      <c r="AD6" s="4">
        <v>6.25E-2</v>
      </c>
      <c r="AE6" s="4">
        <v>6.25E-2</v>
      </c>
      <c r="AF6" s="4">
        <v>6.25E-2</v>
      </c>
      <c r="AG6" s="5">
        <v>0</v>
      </c>
      <c r="AH6" s="4">
        <v>6.25E-2</v>
      </c>
      <c r="AI6" s="4">
        <v>6.25E-2</v>
      </c>
      <c r="AJ6" s="4">
        <v>6.25E-2</v>
      </c>
      <c r="AK6" s="4">
        <v>6.25E-2</v>
      </c>
      <c r="AL6" s="4">
        <v>6.25E-2</v>
      </c>
      <c r="AM6" s="5">
        <v>0</v>
      </c>
      <c r="AN6" s="5">
        <v>0</v>
      </c>
      <c r="AO6" s="4">
        <v>6.25E-2</v>
      </c>
      <c r="AP6" s="4">
        <v>6.25E-2</v>
      </c>
      <c r="AQ6" s="5">
        <v>0</v>
      </c>
      <c r="AR6" s="4">
        <v>6.25E-2</v>
      </c>
      <c r="AS6" s="5">
        <v>0</v>
      </c>
      <c r="AT6" s="4">
        <v>6.25E-2</v>
      </c>
      <c r="AU6" s="4">
        <v>6.25E-2</v>
      </c>
      <c r="AV6" s="4">
        <v>6.25E-2</v>
      </c>
      <c r="AW6" s="4">
        <v>6.25E-2</v>
      </c>
      <c r="AX6" s="4">
        <v>6.25E-2</v>
      </c>
      <c r="AY6" s="4">
        <v>6.25E-2</v>
      </c>
      <c r="AZ6" s="5">
        <v>0</v>
      </c>
      <c r="BA6" s="4">
        <v>6.25E-2</v>
      </c>
      <c r="BB6" s="4">
        <v>6.25E-2</v>
      </c>
      <c r="BC6" s="4">
        <v>6.25E-2</v>
      </c>
      <c r="BD6" s="4">
        <v>6.25E-2</v>
      </c>
      <c r="BE6" s="12">
        <f>AVERAGE(C6:BD6)</f>
        <v>4.5990566037735846E-2</v>
      </c>
      <c r="BF6" s="13">
        <f>1 - (BE6-MIN(BE$3:BE$56))/(MAX(BE$3:BE$56)-MIN(BE$3:BE$56))</f>
        <v>0.8589409722222221</v>
      </c>
    </row>
    <row r="7" spans="1:58" x14ac:dyDescent="0.35">
      <c r="A7" s="6">
        <v>6</v>
      </c>
      <c r="B7" s="1" t="s">
        <v>5</v>
      </c>
      <c r="C7" s="4">
        <v>6.25E-2</v>
      </c>
      <c r="D7" s="4">
        <v>6.25E-2</v>
      </c>
      <c r="E7" s="4">
        <v>6.25E-2</v>
      </c>
      <c r="F7" s="4">
        <v>6.25E-2</v>
      </c>
      <c r="G7" s="4">
        <v>6.25E-2</v>
      </c>
      <c r="I7" s="4">
        <v>6.25E-2</v>
      </c>
      <c r="J7" s="4">
        <v>6.25E-2</v>
      </c>
      <c r="K7" s="4">
        <v>6.25E-2</v>
      </c>
      <c r="L7" s="4">
        <v>6.25E-2</v>
      </c>
      <c r="M7" s="5">
        <v>0</v>
      </c>
      <c r="N7" s="4">
        <v>6.25E-2</v>
      </c>
      <c r="O7" s="4">
        <v>6.25E-2</v>
      </c>
      <c r="P7" s="4">
        <v>6.25E-2</v>
      </c>
      <c r="Q7" s="5">
        <v>0</v>
      </c>
      <c r="R7" s="5">
        <v>0</v>
      </c>
      <c r="S7" s="4">
        <v>6.25E-2</v>
      </c>
      <c r="T7" s="4">
        <v>1.2500000000000001E-2</v>
      </c>
      <c r="U7" s="4">
        <v>5.62E-2</v>
      </c>
      <c r="V7" s="4">
        <v>6.25E-2</v>
      </c>
      <c r="W7" s="4">
        <v>6.25E-2</v>
      </c>
      <c r="X7" s="4">
        <v>6.25E-2</v>
      </c>
      <c r="Y7" s="4">
        <v>6.25E-2</v>
      </c>
      <c r="Z7" s="4">
        <v>6.25E-2</v>
      </c>
      <c r="AA7" s="5">
        <v>0</v>
      </c>
      <c r="AB7" s="4">
        <v>6.25E-2</v>
      </c>
      <c r="AC7" s="4">
        <v>6.25E-2</v>
      </c>
      <c r="AD7" s="5">
        <v>0</v>
      </c>
      <c r="AE7" s="5">
        <v>0</v>
      </c>
      <c r="AF7" s="5">
        <v>0</v>
      </c>
      <c r="AG7" s="4">
        <v>6.25E-2</v>
      </c>
      <c r="AH7" s="4">
        <v>6.25E-2</v>
      </c>
      <c r="AI7" s="5">
        <v>0</v>
      </c>
      <c r="AJ7" s="4">
        <v>6.25E-2</v>
      </c>
      <c r="AK7" s="4">
        <v>6.25E-2</v>
      </c>
      <c r="AL7" s="4">
        <v>6.25E-2</v>
      </c>
      <c r="AM7" s="4">
        <v>6.25E-2</v>
      </c>
      <c r="AN7" s="4">
        <v>6.25E-2</v>
      </c>
      <c r="AO7" s="5">
        <v>0</v>
      </c>
      <c r="AP7" s="4">
        <v>6.25E-2</v>
      </c>
      <c r="AQ7" s="4">
        <v>6.25E-2</v>
      </c>
      <c r="AR7" s="5">
        <v>0</v>
      </c>
      <c r="AS7" s="4">
        <v>6.25E-2</v>
      </c>
      <c r="AT7" s="4">
        <v>6.25E-2</v>
      </c>
      <c r="AU7" s="4">
        <v>6.25E-2</v>
      </c>
      <c r="AV7" s="4">
        <v>6.25E-2</v>
      </c>
      <c r="AW7" s="5">
        <v>0</v>
      </c>
      <c r="AX7" s="4">
        <v>6.25E-2</v>
      </c>
      <c r="AY7" s="5">
        <v>0</v>
      </c>
      <c r="AZ7" s="4">
        <v>6.25E-2</v>
      </c>
      <c r="BA7" s="4">
        <v>6.25E-2</v>
      </c>
      <c r="BB7" s="5">
        <v>0</v>
      </c>
      <c r="BC7" s="5">
        <v>0</v>
      </c>
      <c r="BD7" s="5">
        <v>0</v>
      </c>
      <c r="BE7" s="12">
        <f>AVERAGE(C7:BD7)</f>
        <v>4.3749056603773581E-2</v>
      </c>
      <c r="BF7" s="13">
        <f>1 - (BE7-MIN(BE$3:BE$56))/(MAX(BE$3:BE$56)-MIN(BE$3:BE$56))</f>
        <v>0.86581597222222217</v>
      </c>
    </row>
    <row r="8" spans="1:58" x14ac:dyDescent="0.35">
      <c r="A8" s="6">
        <v>7</v>
      </c>
      <c r="B8" s="1" t="s">
        <v>6</v>
      </c>
      <c r="C8" s="4">
        <v>1.2500000000000001E-2</v>
      </c>
      <c r="D8" s="4">
        <v>1.2500000000000001E-2</v>
      </c>
      <c r="E8" s="4">
        <v>1.2500000000000001E-2</v>
      </c>
      <c r="F8" s="4">
        <v>1.2500000000000001E-2</v>
      </c>
      <c r="G8" s="4">
        <v>1.2500000000000001E-2</v>
      </c>
      <c r="H8" s="4">
        <v>1.2500000000000001E-2</v>
      </c>
      <c r="J8" s="4">
        <v>1.2500000000000001E-2</v>
      </c>
      <c r="K8" s="4">
        <v>1.2500000000000001E-2</v>
      </c>
      <c r="L8" s="4">
        <v>1.2500000000000001E-2</v>
      </c>
      <c r="M8" s="4">
        <v>1.2500000000000001E-2</v>
      </c>
      <c r="N8" s="4">
        <v>1.2500000000000001E-2</v>
      </c>
      <c r="O8" s="4">
        <v>1.2500000000000001E-2</v>
      </c>
      <c r="P8" s="4">
        <v>1.2500000000000001E-2</v>
      </c>
      <c r="Q8" s="4">
        <v>1.2500000000000001E-2</v>
      </c>
      <c r="R8" s="4">
        <v>1.2500000000000001E-2</v>
      </c>
      <c r="S8" s="4">
        <v>1.2500000000000001E-2</v>
      </c>
      <c r="T8" s="4">
        <v>1.2500000000000001E-2</v>
      </c>
      <c r="U8" s="4">
        <v>1.2500000000000001E-2</v>
      </c>
      <c r="V8" s="4">
        <v>1.2500000000000001E-2</v>
      </c>
      <c r="W8" s="4">
        <v>1.2500000000000001E-2</v>
      </c>
      <c r="X8" s="4">
        <v>1.2500000000000001E-2</v>
      </c>
      <c r="Y8" s="4">
        <v>1.2500000000000001E-2</v>
      </c>
      <c r="Z8" s="4">
        <v>1.2500000000000001E-2</v>
      </c>
      <c r="AA8" s="4">
        <v>1.2500000000000001E-2</v>
      </c>
      <c r="AB8" s="4">
        <v>1.2500000000000001E-2</v>
      </c>
      <c r="AC8" s="4">
        <v>1.2500000000000001E-2</v>
      </c>
      <c r="AD8" s="4">
        <v>1.2500000000000001E-2</v>
      </c>
      <c r="AE8" s="4">
        <v>1.2500000000000001E-2</v>
      </c>
      <c r="AF8" s="4">
        <v>1.2500000000000001E-2</v>
      </c>
      <c r="AG8" s="4">
        <v>1.2500000000000001E-2</v>
      </c>
      <c r="AH8" s="4">
        <v>1.2500000000000001E-2</v>
      </c>
      <c r="AI8" s="4">
        <v>1.2500000000000001E-2</v>
      </c>
      <c r="AJ8" s="4">
        <v>1.2500000000000001E-2</v>
      </c>
      <c r="AK8" s="4">
        <v>1.2500000000000001E-2</v>
      </c>
      <c r="AL8" s="4">
        <v>1.2500000000000001E-2</v>
      </c>
      <c r="AM8" s="4">
        <v>1.2500000000000001E-2</v>
      </c>
      <c r="AN8" s="4">
        <v>1.2500000000000001E-2</v>
      </c>
      <c r="AO8" s="4">
        <v>1.2500000000000001E-2</v>
      </c>
      <c r="AP8" s="4">
        <v>1.2500000000000001E-2</v>
      </c>
      <c r="AQ8" s="4">
        <v>1.2500000000000001E-2</v>
      </c>
      <c r="AR8" s="4">
        <v>1.2500000000000001E-2</v>
      </c>
      <c r="AS8" s="4">
        <v>1.2500000000000001E-2</v>
      </c>
      <c r="AT8" s="4">
        <v>1.2500000000000001E-2</v>
      </c>
      <c r="AU8" s="4">
        <v>1.2500000000000001E-2</v>
      </c>
      <c r="AV8" s="4">
        <v>1.2500000000000001E-2</v>
      </c>
      <c r="AW8" s="4">
        <v>1.2500000000000001E-2</v>
      </c>
      <c r="AX8" s="4">
        <v>1.2500000000000001E-2</v>
      </c>
      <c r="AY8" s="4">
        <v>1.2500000000000001E-2</v>
      </c>
      <c r="AZ8" s="4">
        <v>1.2500000000000001E-2</v>
      </c>
      <c r="BA8" s="4">
        <v>1.2500000000000001E-2</v>
      </c>
      <c r="BB8" s="4">
        <v>1.2500000000000001E-2</v>
      </c>
      <c r="BC8" s="4">
        <v>1.2500000000000001E-2</v>
      </c>
      <c r="BD8" s="4">
        <v>1.2500000000000001E-2</v>
      </c>
      <c r="BE8" s="12">
        <f>AVERAGE(C8:BD8)</f>
        <v>1.2499999999999994E-2</v>
      </c>
      <c r="BF8" s="13">
        <f>1 - (BE8-MIN(BE$3:BE$56))/(MAX(BE$3:BE$56)-MIN(BE$3:BE$56))</f>
        <v>0.96166087962962965</v>
      </c>
    </row>
    <row r="9" spans="1:58" x14ac:dyDescent="0.35">
      <c r="A9" s="6">
        <v>8</v>
      </c>
      <c r="B9" s="1" t="s">
        <v>7</v>
      </c>
      <c r="C9" s="4">
        <v>0.1125</v>
      </c>
      <c r="D9" s="4">
        <v>0.1125</v>
      </c>
      <c r="E9" s="4">
        <v>0.1125</v>
      </c>
      <c r="F9" s="4">
        <v>0.1125</v>
      </c>
      <c r="G9" s="4">
        <v>0.1125</v>
      </c>
      <c r="H9" s="4">
        <v>0.1125</v>
      </c>
      <c r="I9" s="4">
        <v>0.1125</v>
      </c>
      <c r="K9" s="5">
        <v>0</v>
      </c>
      <c r="L9" s="5">
        <v>0</v>
      </c>
      <c r="M9" s="4">
        <v>0.1125</v>
      </c>
      <c r="N9" s="5">
        <v>0</v>
      </c>
      <c r="O9" s="4">
        <v>0.1125</v>
      </c>
      <c r="P9" s="4">
        <v>0.1125</v>
      </c>
      <c r="Q9" s="4">
        <v>0.1125</v>
      </c>
      <c r="R9" s="4">
        <v>0.1125</v>
      </c>
      <c r="S9" s="5">
        <v>0</v>
      </c>
      <c r="T9" s="4">
        <v>0.1125</v>
      </c>
      <c r="U9" s="4">
        <v>0.1125</v>
      </c>
      <c r="V9" s="5">
        <v>0</v>
      </c>
      <c r="W9" s="4">
        <v>0.1125</v>
      </c>
      <c r="X9" s="4">
        <v>0.1125</v>
      </c>
      <c r="Y9" s="4">
        <v>0.1125</v>
      </c>
      <c r="Z9" s="4">
        <v>0.1125</v>
      </c>
      <c r="AA9" s="4">
        <v>0.1125</v>
      </c>
      <c r="AB9" s="4">
        <v>0.1125</v>
      </c>
      <c r="AC9" s="4">
        <v>0.1125</v>
      </c>
      <c r="AD9" s="4">
        <v>0.1125</v>
      </c>
      <c r="AE9" s="4">
        <v>0.1125</v>
      </c>
      <c r="AF9" s="4">
        <v>0.1125</v>
      </c>
      <c r="AG9" s="4">
        <v>0.1125</v>
      </c>
      <c r="AH9" s="4">
        <v>0.1125</v>
      </c>
      <c r="AI9" s="4">
        <v>0.1125</v>
      </c>
      <c r="AJ9" s="4">
        <v>0.1125</v>
      </c>
      <c r="AK9" s="4">
        <v>0.1125</v>
      </c>
      <c r="AL9" s="4">
        <v>0.1125</v>
      </c>
      <c r="AM9" s="4">
        <v>0.1125</v>
      </c>
      <c r="AN9" s="4">
        <v>0.1125</v>
      </c>
      <c r="AO9" s="4">
        <v>0.1125</v>
      </c>
      <c r="AP9" s="4">
        <v>0.1125</v>
      </c>
      <c r="AQ9" s="4">
        <v>0.1125</v>
      </c>
      <c r="AR9" s="4">
        <v>0.1125</v>
      </c>
      <c r="AS9" s="4">
        <v>0.1125</v>
      </c>
      <c r="AT9" s="4">
        <v>0.1125</v>
      </c>
      <c r="AU9" s="4">
        <v>0.1125</v>
      </c>
      <c r="AV9" s="4">
        <v>0.1125</v>
      </c>
      <c r="AW9" s="4">
        <v>0.1125</v>
      </c>
      <c r="AX9" s="4">
        <v>0.1125</v>
      </c>
      <c r="AY9" s="4">
        <v>0.1125</v>
      </c>
      <c r="AZ9" s="4">
        <v>0.1125</v>
      </c>
      <c r="BA9" s="4">
        <v>0.1125</v>
      </c>
      <c r="BB9" s="4">
        <v>0.1125</v>
      </c>
      <c r="BC9" s="4">
        <v>0.1125</v>
      </c>
      <c r="BD9" s="4">
        <v>0.1125</v>
      </c>
      <c r="BE9" s="12">
        <f>AVERAGE(C9:BD9)</f>
        <v>0.1018867924528301</v>
      </c>
      <c r="BF9" s="13">
        <f>1 - (BE9-MIN(BE$3:BE$56))/(MAX(BE$3:BE$56)-MIN(BE$3:BE$56))</f>
        <v>0.68750000000000011</v>
      </c>
    </row>
    <row r="10" spans="1:58" x14ac:dyDescent="0.35">
      <c r="A10" s="6">
        <v>9</v>
      </c>
      <c r="B10" s="1" t="s">
        <v>8</v>
      </c>
      <c r="C10" s="4">
        <v>0.05</v>
      </c>
      <c r="D10" s="4">
        <v>0.05</v>
      </c>
      <c r="E10" s="4">
        <v>0.05</v>
      </c>
      <c r="F10" s="4">
        <v>0.05</v>
      </c>
      <c r="G10" s="4">
        <v>0.05</v>
      </c>
      <c r="H10" s="4">
        <v>0.05</v>
      </c>
      <c r="I10" s="4">
        <v>0.05</v>
      </c>
      <c r="J10" s="5">
        <v>0</v>
      </c>
      <c r="L10" s="5">
        <v>0</v>
      </c>
      <c r="M10" s="4">
        <v>0.05</v>
      </c>
      <c r="N10" s="5">
        <v>0</v>
      </c>
      <c r="O10" s="4">
        <v>0.05</v>
      </c>
      <c r="P10" s="4">
        <v>0.05</v>
      </c>
      <c r="Q10" s="4">
        <v>0.05</v>
      </c>
      <c r="R10" s="4">
        <v>0.05</v>
      </c>
      <c r="S10" s="5">
        <v>0</v>
      </c>
      <c r="T10" s="4">
        <v>0.05</v>
      </c>
      <c r="U10" s="4">
        <v>0.05</v>
      </c>
      <c r="V10" s="5">
        <v>0</v>
      </c>
      <c r="W10" s="4">
        <v>0.05</v>
      </c>
      <c r="X10" s="4">
        <v>0.05</v>
      </c>
      <c r="Y10" s="4">
        <v>0.05</v>
      </c>
      <c r="Z10" s="4">
        <v>0.05</v>
      </c>
      <c r="AA10" s="4">
        <v>0.05</v>
      </c>
      <c r="AB10" s="4">
        <v>0.05</v>
      </c>
      <c r="AC10" s="4">
        <v>0.05</v>
      </c>
      <c r="AD10" s="4">
        <v>0.05</v>
      </c>
      <c r="AE10" s="4">
        <v>0.05</v>
      </c>
      <c r="AF10" s="4">
        <v>0.05</v>
      </c>
      <c r="AG10" s="4">
        <v>0.05</v>
      </c>
      <c r="AH10" s="4">
        <v>0.05</v>
      </c>
      <c r="AI10" s="4">
        <v>0.05</v>
      </c>
      <c r="AJ10" s="4">
        <v>0.05</v>
      </c>
      <c r="AK10" s="4">
        <v>0.05</v>
      </c>
      <c r="AL10" s="4">
        <v>0.05</v>
      </c>
      <c r="AM10" s="4">
        <v>0.05</v>
      </c>
      <c r="AN10" s="4">
        <v>0.05</v>
      </c>
      <c r="AO10" s="4">
        <v>0.05</v>
      </c>
      <c r="AP10" s="4">
        <v>0.05</v>
      </c>
      <c r="AQ10" s="4">
        <v>0.05</v>
      </c>
      <c r="AR10" s="4">
        <v>0.05</v>
      </c>
      <c r="AS10" s="4">
        <v>0.05</v>
      </c>
      <c r="AT10" s="4">
        <v>0.05</v>
      </c>
      <c r="AU10" s="4">
        <v>0.05</v>
      </c>
      <c r="AV10" s="4">
        <v>0.05</v>
      </c>
      <c r="AW10" s="4">
        <v>0.05</v>
      </c>
      <c r="AX10" s="4">
        <v>0.05</v>
      </c>
      <c r="AY10" s="4">
        <v>0.05</v>
      </c>
      <c r="AZ10" s="4">
        <v>0.05</v>
      </c>
      <c r="BA10" s="4">
        <v>0.05</v>
      </c>
      <c r="BB10" s="4">
        <v>0.05</v>
      </c>
      <c r="BC10" s="4">
        <v>0.05</v>
      </c>
      <c r="BD10" s="4">
        <v>0.05</v>
      </c>
      <c r="BE10" s="12">
        <f>AVERAGE(C10:BD10)</f>
        <v>4.5283018867924518E-2</v>
      </c>
      <c r="BF10" s="13">
        <f>1 - (BE10-MIN(BE$3:BE$56))/(MAX(BE$3:BE$56)-MIN(BE$3:BE$56))</f>
        <v>0.86111111111111105</v>
      </c>
    </row>
    <row r="11" spans="1:58" x14ac:dyDescent="0.35">
      <c r="A11" s="6">
        <v>10</v>
      </c>
      <c r="B11" s="1" t="s">
        <v>9</v>
      </c>
      <c r="C11" s="4">
        <v>0.05</v>
      </c>
      <c r="D11" s="4">
        <v>0.05</v>
      </c>
      <c r="E11" s="4">
        <v>0.05</v>
      </c>
      <c r="F11" s="4">
        <v>0.05</v>
      </c>
      <c r="G11" s="4">
        <v>0.05</v>
      </c>
      <c r="H11" s="4">
        <v>0.05</v>
      </c>
      <c r="I11" s="4">
        <v>0.05</v>
      </c>
      <c r="J11" s="5">
        <v>0</v>
      </c>
      <c r="K11" s="5">
        <v>0</v>
      </c>
      <c r="M11" s="4">
        <v>0.05</v>
      </c>
      <c r="N11" s="5">
        <v>0</v>
      </c>
      <c r="O11" s="4">
        <v>0.05</v>
      </c>
      <c r="P11" s="4">
        <v>0.05</v>
      </c>
      <c r="Q11" s="4">
        <v>0.05</v>
      </c>
      <c r="R11" s="4">
        <v>0.05</v>
      </c>
      <c r="S11" s="5">
        <v>0</v>
      </c>
      <c r="T11" s="4">
        <v>0.05</v>
      </c>
      <c r="U11" s="4">
        <v>0.05</v>
      </c>
      <c r="V11" s="5">
        <v>0</v>
      </c>
      <c r="W11" s="4">
        <v>0.05</v>
      </c>
      <c r="X11" s="4">
        <v>0.05</v>
      </c>
      <c r="Y11" s="4">
        <v>0.05</v>
      </c>
      <c r="Z11" s="4">
        <v>0.05</v>
      </c>
      <c r="AA11" s="4">
        <v>0.05</v>
      </c>
      <c r="AB11" s="4">
        <v>0.05</v>
      </c>
      <c r="AC11" s="4">
        <v>0.05</v>
      </c>
      <c r="AD11" s="4">
        <v>0.05</v>
      </c>
      <c r="AE11" s="4">
        <v>0.05</v>
      </c>
      <c r="AF11" s="4">
        <v>0.05</v>
      </c>
      <c r="AG11" s="4">
        <v>0.05</v>
      </c>
      <c r="AH11" s="4">
        <v>0.05</v>
      </c>
      <c r="AI11" s="4">
        <v>0.05</v>
      </c>
      <c r="AJ11" s="4">
        <v>0.05</v>
      </c>
      <c r="AK11" s="4">
        <v>0.05</v>
      </c>
      <c r="AL11" s="4">
        <v>0.05</v>
      </c>
      <c r="AM11" s="4">
        <v>0.05</v>
      </c>
      <c r="AN11" s="4">
        <v>0.05</v>
      </c>
      <c r="AO11" s="4">
        <v>0.05</v>
      </c>
      <c r="AP11" s="4">
        <v>0.05</v>
      </c>
      <c r="AQ11" s="4">
        <v>0.05</v>
      </c>
      <c r="AR11" s="4">
        <v>0.05</v>
      </c>
      <c r="AS11" s="4">
        <v>0.05</v>
      </c>
      <c r="AT11" s="4">
        <v>0.05</v>
      </c>
      <c r="AU11" s="4">
        <v>0.05</v>
      </c>
      <c r="AV11" s="4">
        <v>0.05</v>
      </c>
      <c r="AW11" s="4">
        <v>0.05</v>
      </c>
      <c r="AX11" s="4">
        <v>0.05</v>
      </c>
      <c r="AY11" s="4">
        <v>0.05</v>
      </c>
      <c r="AZ11" s="4">
        <v>0.05</v>
      </c>
      <c r="BA11" s="4">
        <v>0.05</v>
      </c>
      <c r="BB11" s="4">
        <v>0.05</v>
      </c>
      <c r="BC11" s="4">
        <v>0.05</v>
      </c>
      <c r="BD11" s="4">
        <v>0.05</v>
      </c>
      <c r="BE11" s="12">
        <f>AVERAGE(C11:BD11)</f>
        <v>4.5283018867924518E-2</v>
      </c>
      <c r="BF11" s="13">
        <f>1 - (BE11-MIN(BE$3:BE$56))/(MAX(BE$3:BE$56)-MIN(BE$3:BE$56))</f>
        <v>0.86111111111111105</v>
      </c>
    </row>
    <row r="12" spans="1:58" x14ac:dyDescent="0.35">
      <c r="A12" s="6">
        <v>11</v>
      </c>
      <c r="B12" s="1" t="s">
        <v>10</v>
      </c>
      <c r="C12" s="4">
        <v>0.2</v>
      </c>
      <c r="D12" s="4">
        <v>0.2</v>
      </c>
      <c r="E12" s="4">
        <v>0.2</v>
      </c>
      <c r="F12" s="4">
        <v>0.2</v>
      </c>
      <c r="G12" s="4">
        <v>0.2</v>
      </c>
      <c r="H12" s="5">
        <v>0</v>
      </c>
      <c r="I12" s="4">
        <v>0.2</v>
      </c>
      <c r="J12" s="4">
        <v>0.2</v>
      </c>
      <c r="K12" s="4">
        <v>0.2</v>
      </c>
      <c r="L12" s="4">
        <v>0.2</v>
      </c>
      <c r="N12" s="4">
        <v>0.2</v>
      </c>
      <c r="O12" s="4">
        <v>0.2</v>
      </c>
      <c r="P12" s="4">
        <v>0.2</v>
      </c>
      <c r="Q12" s="5">
        <v>0</v>
      </c>
      <c r="R12" s="5">
        <v>0</v>
      </c>
      <c r="S12" s="4">
        <v>0.2</v>
      </c>
      <c r="T12" s="4">
        <v>0.04</v>
      </c>
      <c r="U12" s="4">
        <v>0.18</v>
      </c>
      <c r="V12" s="4">
        <v>0.2</v>
      </c>
      <c r="W12" s="4">
        <v>0.2</v>
      </c>
      <c r="X12" s="4">
        <v>0.2</v>
      </c>
      <c r="Y12" s="4">
        <v>0.2</v>
      </c>
      <c r="Z12" s="4">
        <v>0.2</v>
      </c>
      <c r="AA12" s="5">
        <v>0</v>
      </c>
      <c r="AB12" s="4">
        <v>0.2</v>
      </c>
      <c r="AC12" s="4">
        <v>0.2</v>
      </c>
      <c r="AD12" s="5">
        <v>0</v>
      </c>
      <c r="AE12" s="5">
        <v>0</v>
      </c>
      <c r="AF12" s="5">
        <v>0</v>
      </c>
      <c r="AG12" s="4">
        <v>0.2</v>
      </c>
      <c r="AH12" s="4">
        <v>0.2</v>
      </c>
      <c r="AI12" s="5">
        <v>0</v>
      </c>
      <c r="AJ12" s="4">
        <v>0.2</v>
      </c>
      <c r="AK12" s="4">
        <v>0.2</v>
      </c>
      <c r="AL12" s="4">
        <v>0.2</v>
      </c>
      <c r="AM12" s="4">
        <v>0.2</v>
      </c>
      <c r="AN12" s="4">
        <v>0.2</v>
      </c>
      <c r="AO12" s="5">
        <v>0</v>
      </c>
      <c r="AP12" s="4">
        <v>0.2</v>
      </c>
      <c r="AQ12" s="4">
        <v>0.2</v>
      </c>
      <c r="AR12" s="5">
        <v>0</v>
      </c>
      <c r="AS12" s="4">
        <v>0.2</v>
      </c>
      <c r="AT12" s="4">
        <v>0.2</v>
      </c>
      <c r="AU12" s="4">
        <v>0.2</v>
      </c>
      <c r="AV12" s="4">
        <v>0.2</v>
      </c>
      <c r="AW12" s="5">
        <v>0</v>
      </c>
      <c r="AX12" s="4">
        <v>0.2</v>
      </c>
      <c r="AY12" s="4">
        <v>0.2</v>
      </c>
      <c r="AZ12" s="4">
        <v>0.2</v>
      </c>
      <c r="BA12" s="4">
        <v>0.2</v>
      </c>
      <c r="BB12" s="5">
        <v>0</v>
      </c>
      <c r="BC12" s="5">
        <v>0</v>
      </c>
      <c r="BD12" s="5">
        <v>0</v>
      </c>
      <c r="BE12" s="12">
        <f>AVERAGE(C12:BD12)</f>
        <v>0.14377358490566047</v>
      </c>
      <c r="BF12" s="13">
        <f>1 - (BE12-MIN(BE$3:BE$56))/(MAX(BE$3:BE$56)-MIN(BE$3:BE$56))</f>
        <v>0.55902777777777724</v>
      </c>
    </row>
    <row r="13" spans="1:58" x14ac:dyDescent="0.35">
      <c r="A13" s="6">
        <v>12</v>
      </c>
      <c r="B13" s="1" t="s">
        <v>11</v>
      </c>
      <c r="C13" s="4">
        <v>6.25E-2</v>
      </c>
      <c r="D13" s="4">
        <v>6.25E-2</v>
      </c>
      <c r="E13" s="4">
        <v>6.25E-2</v>
      </c>
      <c r="F13" s="4">
        <v>6.25E-2</v>
      </c>
      <c r="G13" s="4">
        <v>6.25E-2</v>
      </c>
      <c r="H13" s="4">
        <v>6.25E-2</v>
      </c>
      <c r="I13" s="4">
        <v>6.25E-2</v>
      </c>
      <c r="J13" s="5">
        <v>0</v>
      </c>
      <c r="K13" s="5">
        <v>0</v>
      </c>
      <c r="L13" s="5">
        <v>0</v>
      </c>
      <c r="M13" s="4">
        <v>6.25E-2</v>
      </c>
      <c r="O13" s="4">
        <v>6.25E-2</v>
      </c>
      <c r="P13" s="4">
        <v>6.25E-2</v>
      </c>
      <c r="Q13" s="4">
        <v>6.25E-2</v>
      </c>
      <c r="R13" s="4">
        <v>6.25E-2</v>
      </c>
      <c r="S13" s="5">
        <v>0</v>
      </c>
      <c r="T13" s="4">
        <v>6.25E-2</v>
      </c>
      <c r="U13" s="4">
        <v>6.25E-2</v>
      </c>
      <c r="V13" s="5">
        <v>0</v>
      </c>
      <c r="W13" s="4">
        <v>6.25E-2</v>
      </c>
      <c r="X13" s="4">
        <v>6.25E-2</v>
      </c>
      <c r="Y13" s="4">
        <v>6.25E-2</v>
      </c>
      <c r="Z13" s="4">
        <v>6.25E-2</v>
      </c>
      <c r="AA13" s="4">
        <v>6.25E-2</v>
      </c>
      <c r="AB13" s="4">
        <v>6.25E-2</v>
      </c>
      <c r="AC13" s="4">
        <v>6.25E-2</v>
      </c>
      <c r="AD13" s="4">
        <v>6.25E-2</v>
      </c>
      <c r="AE13" s="4">
        <v>6.25E-2</v>
      </c>
      <c r="AF13" s="4">
        <v>6.25E-2</v>
      </c>
      <c r="AG13" s="4">
        <v>6.25E-2</v>
      </c>
      <c r="AH13" s="4">
        <v>6.25E-2</v>
      </c>
      <c r="AI13" s="4">
        <v>6.25E-2</v>
      </c>
      <c r="AJ13" s="4">
        <v>6.25E-2</v>
      </c>
      <c r="AK13" s="4">
        <v>6.25E-2</v>
      </c>
      <c r="AL13" s="4">
        <v>6.25E-2</v>
      </c>
      <c r="AM13" s="4">
        <v>6.25E-2</v>
      </c>
      <c r="AN13" s="4">
        <v>6.25E-2</v>
      </c>
      <c r="AO13" s="4">
        <v>6.25E-2</v>
      </c>
      <c r="AP13" s="4">
        <v>6.25E-2</v>
      </c>
      <c r="AQ13" s="4">
        <v>6.25E-2</v>
      </c>
      <c r="AR13" s="4">
        <v>6.25E-2</v>
      </c>
      <c r="AS13" s="4">
        <v>6.25E-2</v>
      </c>
      <c r="AT13" s="4">
        <v>6.25E-2</v>
      </c>
      <c r="AU13" s="4">
        <v>6.25E-2</v>
      </c>
      <c r="AV13" s="4">
        <v>6.25E-2</v>
      </c>
      <c r="AW13" s="4">
        <v>6.25E-2</v>
      </c>
      <c r="AX13" s="4">
        <v>6.25E-2</v>
      </c>
      <c r="AY13" s="4">
        <v>6.25E-2</v>
      </c>
      <c r="AZ13" s="4">
        <v>6.25E-2</v>
      </c>
      <c r="BA13" s="4">
        <v>6.25E-2</v>
      </c>
      <c r="BB13" s="4">
        <v>6.25E-2</v>
      </c>
      <c r="BC13" s="4">
        <v>6.25E-2</v>
      </c>
      <c r="BD13" s="4">
        <v>6.25E-2</v>
      </c>
      <c r="BE13" s="12">
        <f>AVERAGE(C13:BD13)</f>
        <v>5.6603773584905662E-2</v>
      </c>
      <c r="BF13" s="13">
        <f>1 - (BE13-MIN(BE$3:BE$56))/(MAX(BE$3:BE$56)-MIN(BE$3:BE$56))</f>
        <v>0.82638888888888884</v>
      </c>
    </row>
    <row r="14" spans="1:58" x14ac:dyDescent="0.35">
      <c r="A14" s="6">
        <v>14</v>
      </c>
      <c r="B14" s="1" t="s">
        <v>13</v>
      </c>
      <c r="C14" s="4">
        <v>6.25E-2</v>
      </c>
      <c r="D14" s="4">
        <v>6.25E-2</v>
      </c>
      <c r="E14" s="5">
        <v>0</v>
      </c>
      <c r="F14" s="4">
        <v>6.25E-2</v>
      </c>
      <c r="G14" s="5">
        <v>0</v>
      </c>
      <c r="H14" s="4">
        <v>6.25E-2</v>
      </c>
      <c r="I14" s="5">
        <v>0</v>
      </c>
      <c r="J14" s="4">
        <v>6.25E-2</v>
      </c>
      <c r="K14" s="4">
        <v>6.25E-2</v>
      </c>
      <c r="L14" s="4">
        <v>6.25E-2</v>
      </c>
      <c r="M14" s="4">
        <v>6.25E-2</v>
      </c>
      <c r="N14" s="4">
        <v>6.25E-2</v>
      </c>
      <c r="O14" s="4">
        <v>6.25E-2</v>
      </c>
      <c r="Q14" s="4">
        <v>6.25E-2</v>
      </c>
      <c r="R14" s="4">
        <v>6.25E-2</v>
      </c>
      <c r="S14" s="4">
        <v>6.25E-2</v>
      </c>
      <c r="T14" s="4">
        <v>6.25E-2</v>
      </c>
      <c r="U14" s="4">
        <v>6.25E-2</v>
      </c>
      <c r="V14" s="4">
        <v>6.25E-2</v>
      </c>
      <c r="W14" s="5">
        <v>0</v>
      </c>
      <c r="X14" s="5">
        <v>0</v>
      </c>
      <c r="Y14" s="5">
        <v>0</v>
      </c>
      <c r="Z14" s="5">
        <v>0</v>
      </c>
      <c r="AA14" s="4">
        <v>6.25E-2</v>
      </c>
      <c r="AB14" s="4">
        <v>6.25E-2</v>
      </c>
      <c r="AC14" s="5">
        <v>0</v>
      </c>
      <c r="AD14" s="4">
        <v>6.25E-2</v>
      </c>
      <c r="AE14" s="4">
        <v>6.25E-2</v>
      </c>
      <c r="AF14" s="4">
        <v>6.25E-2</v>
      </c>
      <c r="AG14" s="5">
        <v>0</v>
      </c>
      <c r="AH14" s="4">
        <v>6.25E-2</v>
      </c>
      <c r="AI14" s="4">
        <v>6.25E-2</v>
      </c>
      <c r="AJ14" s="4">
        <v>6.25E-2</v>
      </c>
      <c r="AK14" s="4">
        <v>6.25E-2</v>
      </c>
      <c r="AL14" s="4">
        <v>6.25E-2</v>
      </c>
      <c r="AM14" s="5">
        <v>0</v>
      </c>
      <c r="AN14" s="5">
        <v>0</v>
      </c>
      <c r="AO14" s="4">
        <v>6.25E-2</v>
      </c>
      <c r="AP14" s="4">
        <v>6.25E-2</v>
      </c>
      <c r="AQ14" s="5">
        <v>0</v>
      </c>
      <c r="AR14" s="4">
        <v>6.25E-2</v>
      </c>
      <c r="AS14" s="5">
        <v>0</v>
      </c>
      <c r="AT14" s="4">
        <v>6.25E-2</v>
      </c>
      <c r="AU14" s="4">
        <v>6.25E-2</v>
      </c>
      <c r="AV14" s="4">
        <v>6.25E-2</v>
      </c>
      <c r="AW14" s="4">
        <v>6.25E-2</v>
      </c>
      <c r="AX14" s="4">
        <v>6.25E-2</v>
      </c>
      <c r="AY14" s="4">
        <v>6.25E-2</v>
      </c>
      <c r="AZ14" s="5">
        <v>0</v>
      </c>
      <c r="BA14" s="4">
        <v>6.25E-2</v>
      </c>
      <c r="BB14" s="4">
        <v>6.25E-2</v>
      </c>
      <c r="BC14" s="4">
        <v>6.25E-2</v>
      </c>
      <c r="BD14" s="4">
        <v>6.25E-2</v>
      </c>
      <c r="BE14" s="12">
        <f>AVERAGE(C14:BD14)</f>
        <v>4.5990566037735846E-2</v>
      </c>
      <c r="BF14" s="13">
        <f>1 - (BE14-MIN(BE$3:BE$56))/(MAX(BE$3:BE$56)-MIN(BE$3:BE$56))</f>
        <v>0.8589409722222221</v>
      </c>
    </row>
    <row r="15" spans="1:58" x14ac:dyDescent="0.35">
      <c r="A15" s="6">
        <v>13</v>
      </c>
      <c r="B15" s="10" t="s">
        <v>102</v>
      </c>
      <c r="C15" s="4">
        <v>6.25E-2</v>
      </c>
      <c r="D15" s="4">
        <v>6.25E-2</v>
      </c>
      <c r="E15" s="4">
        <v>6.25E-2</v>
      </c>
      <c r="F15" s="4">
        <v>6.25E-2</v>
      </c>
      <c r="G15" s="4">
        <v>6.25E-2</v>
      </c>
      <c r="H15" s="4">
        <v>6.25E-2</v>
      </c>
      <c r="I15" s="4">
        <v>6.25E-2</v>
      </c>
      <c r="J15" s="4">
        <v>6.25E-2</v>
      </c>
      <c r="K15" s="4">
        <v>6.25E-2</v>
      </c>
      <c r="L15" s="4">
        <v>6.25E-2</v>
      </c>
      <c r="M15" s="4">
        <v>6.25E-2</v>
      </c>
      <c r="N15" s="4">
        <v>6.25E-2</v>
      </c>
      <c r="P15" s="4">
        <v>6.25E-2</v>
      </c>
      <c r="Q15" s="4">
        <v>6.25E-2</v>
      </c>
      <c r="R15" s="4">
        <v>6.25E-2</v>
      </c>
      <c r="S15" s="4">
        <v>6.25E-2</v>
      </c>
      <c r="T15" s="4">
        <v>6.25E-2</v>
      </c>
      <c r="U15" s="4">
        <v>6.25E-2</v>
      </c>
      <c r="V15" s="4">
        <v>6.25E-2</v>
      </c>
      <c r="W15" s="4">
        <v>6.25E-2</v>
      </c>
      <c r="X15" s="4">
        <v>6.25E-2</v>
      </c>
      <c r="Y15" s="4">
        <v>6.25E-2</v>
      </c>
      <c r="Z15" s="4">
        <v>6.25E-2</v>
      </c>
      <c r="AA15" s="4">
        <v>6.25E-2</v>
      </c>
      <c r="AB15" s="4">
        <v>6.25E-2</v>
      </c>
      <c r="AC15" s="4">
        <v>6.25E-2</v>
      </c>
      <c r="AD15" s="4">
        <v>6.25E-2</v>
      </c>
      <c r="AE15" s="4">
        <v>6.25E-2</v>
      </c>
      <c r="AF15" s="4">
        <v>6.25E-2</v>
      </c>
      <c r="AG15" s="4">
        <v>6.25E-2</v>
      </c>
      <c r="AH15" s="4">
        <v>6.25E-2</v>
      </c>
      <c r="AI15" s="4">
        <v>6.25E-2</v>
      </c>
      <c r="AJ15" s="4">
        <v>6.25E-2</v>
      </c>
      <c r="AK15" s="4">
        <v>6.25E-2</v>
      </c>
      <c r="AL15" s="4">
        <v>6.25E-2</v>
      </c>
      <c r="AM15" s="4">
        <v>6.25E-2</v>
      </c>
      <c r="AN15" s="4">
        <v>6.25E-2</v>
      </c>
      <c r="AO15" s="4">
        <v>6.25E-2</v>
      </c>
      <c r="AP15" s="4">
        <v>6.25E-2</v>
      </c>
      <c r="AQ15" s="4">
        <v>6.25E-2</v>
      </c>
      <c r="AR15" s="4">
        <v>6.25E-2</v>
      </c>
      <c r="AS15" s="4">
        <v>6.25E-2</v>
      </c>
      <c r="AT15" s="4">
        <v>6.25E-2</v>
      </c>
      <c r="AU15" s="4">
        <v>6.25E-2</v>
      </c>
      <c r="AV15" s="4">
        <v>6.25E-2</v>
      </c>
      <c r="AW15" s="4">
        <v>6.25E-2</v>
      </c>
      <c r="AX15" s="4">
        <v>6.25E-2</v>
      </c>
      <c r="AY15" s="4">
        <v>6.25E-2</v>
      </c>
      <c r="AZ15" s="4">
        <v>6.25E-2</v>
      </c>
      <c r="BA15" s="4">
        <v>6.25E-2</v>
      </c>
      <c r="BB15" s="4">
        <v>6.25E-2</v>
      </c>
      <c r="BC15" s="4">
        <v>6.25E-2</v>
      </c>
      <c r="BD15" s="4">
        <v>6.25E-2</v>
      </c>
      <c r="BE15" s="12">
        <f>AVERAGE(C15:BD15)</f>
        <v>6.25E-2</v>
      </c>
      <c r="BF15" s="13">
        <f>1 - (BE15-MIN(BE$3:BE$56))/(MAX(BE$3:BE$56)-MIN(BE$3:BE$56))</f>
        <v>0.80830439814814803</v>
      </c>
    </row>
    <row r="16" spans="1:58" x14ac:dyDescent="0.35">
      <c r="A16" s="6">
        <v>15</v>
      </c>
      <c r="B16" s="1" t="s">
        <v>14</v>
      </c>
      <c r="C16" s="4">
        <v>0.01</v>
      </c>
      <c r="D16" s="4">
        <v>0.01</v>
      </c>
      <c r="E16" s="4">
        <v>0.01</v>
      </c>
      <c r="F16" s="4">
        <v>0.01</v>
      </c>
      <c r="G16" s="4">
        <v>0.01</v>
      </c>
      <c r="H16" s="4">
        <v>0.01</v>
      </c>
      <c r="I16" s="4">
        <v>0.01</v>
      </c>
      <c r="J16" s="4">
        <v>0.01</v>
      </c>
      <c r="K16" s="4">
        <v>0.01</v>
      </c>
      <c r="L16" s="4">
        <v>0.01</v>
      </c>
      <c r="M16" s="4">
        <v>0.01</v>
      </c>
      <c r="N16" s="4">
        <v>0.01</v>
      </c>
      <c r="O16" s="4">
        <v>0.01</v>
      </c>
      <c r="P16" s="4">
        <v>0.01</v>
      </c>
      <c r="R16" s="4">
        <v>0.01</v>
      </c>
      <c r="S16" s="4">
        <v>0.01</v>
      </c>
      <c r="T16" s="4">
        <v>0.01</v>
      </c>
      <c r="U16" s="4">
        <v>0.01</v>
      </c>
      <c r="V16" s="4">
        <v>0.01</v>
      </c>
      <c r="W16" s="4">
        <v>0.01</v>
      </c>
      <c r="X16" s="4">
        <v>0.01</v>
      </c>
      <c r="Y16" s="4">
        <v>0.01</v>
      </c>
      <c r="Z16" s="4">
        <v>0.01</v>
      </c>
      <c r="AA16" s="4">
        <v>0.01</v>
      </c>
      <c r="AB16" s="4">
        <v>0.01</v>
      </c>
      <c r="AC16" s="4">
        <v>0.01</v>
      </c>
      <c r="AD16" s="4">
        <v>0.01</v>
      </c>
      <c r="AE16" s="4">
        <v>0.01</v>
      </c>
      <c r="AF16" s="4">
        <v>0.01</v>
      </c>
      <c r="AG16" s="4">
        <v>0.01</v>
      </c>
      <c r="AH16" s="4">
        <v>0.01</v>
      </c>
      <c r="AI16" s="4">
        <v>0.01</v>
      </c>
      <c r="AJ16" s="4">
        <v>0.01</v>
      </c>
      <c r="AK16" s="4">
        <v>0.01</v>
      </c>
      <c r="AL16" s="4">
        <v>0.01</v>
      </c>
      <c r="AM16" s="4">
        <v>0.01</v>
      </c>
      <c r="AN16" s="4">
        <v>0.01</v>
      </c>
      <c r="AO16" s="4">
        <v>0.01</v>
      </c>
      <c r="AP16" s="4">
        <v>0.01</v>
      </c>
      <c r="AQ16" s="4">
        <v>0.01</v>
      </c>
      <c r="AR16" s="4">
        <v>0.01</v>
      </c>
      <c r="AS16" s="4">
        <v>0.01</v>
      </c>
      <c r="AT16" s="4">
        <v>0.01</v>
      </c>
      <c r="AU16" s="4">
        <v>0.01</v>
      </c>
      <c r="AV16" s="4">
        <v>0.01</v>
      </c>
      <c r="AW16" s="4">
        <v>0.01</v>
      </c>
      <c r="AX16" s="4">
        <v>0.01</v>
      </c>
      <c r="AY16" s="4">
        <v>0.01</v>
      </c>
      <c r="AZ16" s="4">
        <v>0.01</v>
      </c>
      <c r="BA16" s="4">
        <v>0.01</v>
      </c>
      <c r="BB16" s="4">
        <v>0.01</v>
      </c>
      <c r="BC16" s="4">
        <v>0.01</v>
      </c>
      <c r="BD16" s="4">
        <v>0.01</v>
      </c>
      <c r="BE16" s="12">
        <f>AVERAGE(C16:BD16)</f>
        <v>1.0000000000000005E-2</v>
      </c>
      <c r="BF16" s="13">
        <f>1 - (BE16-MIN(BE$3:BE$56))/(MAX(BE$3:BE$56)-MIN(BE$3:BE$56))</f>
        <v>0.96932870370370372</v>
      </c>
    </row>
    <row r="17" spans="1:58" x14ac:dyDescent="0.35">
      <c r="A17" s="6">
        <v>16</v>
      </c>
      <c r="B17" s="1" t="s">
        <v>15</v>
      </c>
      <c r="C17" s="5">
        <v>0</v>
      </c>
      <c r="D17" s="4">
        <v>0.05</v>
      </c>
      <c r="E17" s="4">
        <v>0.05</v>
      </c>
      <c r="F17" s="4">
        <v>0.05</v>
      </c>
      <c r="G17" s="4">
        <v>0.05</v>
      </c>
      <c r="H17" s="5">
        <v>0</v>
      </c>
      <c r="I17" s="4">
        <v>0.05</v>
      </c>
      <c r="J17" s="4">
        <v>0.05</v>
      </c>
      <c r="K17" s="4">
        <v>0.05</v>
      </c>
      <c r="L17" s="4">
        <v>0.05</v>
      </c>
      <c r="M17" s="5">
        <v>0</v>
      </c>
      <c r="N17" s="4">
        <v>0.05</v>
      </c>
      <c r="O17" s="4">
        <v>0.05</v>
      </c>
      <c r="P17" s="4">
        <v>0.05</v>
      </c>
      <c r="Q17" s="5">
        <v>0</v>
      </c>
      <c r="S17" s="4">
        <v>0.05</v>
      </c>
      <c r="T17" s="4">
        <v>0.01</v>
      </c>
      <c r="U17" s="4">
        <v>4.4999999999999998E-2</v>
      </c>
      <c r="V17" s="4">
        <v>0.05</v>
      </c>
      <c r="W17" s="4">
        <v>0.05</v>
      </c>
      <c r="X17" s="4">
        <v>0.05</v>
      </c>
      <c r="Y17" s="4">
        <v>0.05</v>
      </c>
      <c r="Z17" s="4">
        <v>0.05</v>
      </c>
      <c r="AA17" s="5">
        <v>0</v>
      </c>
      <c r="AB17" s="4">
        <v>0.05</v>
      </c>
      <c r="AC17" s="4">
        <v>0.05</v>
      </c>
      <c r="AD17" s="5">
        <v>0</v>
      </c>
      <c r="AE17" s="5">
        <v>0</v>
      </c>
      <c r="AF17" s="5">
        <v>0</v>
      </c>
      <c r="AG17" s="4">
        <v>0.05</v>
      </c>
      <c r="AH17" s="4">
        <v>0.05</v>
      </c>
      <c r="AI17" s="5">
        <v>0</v>
      </c>
      <c r="AJ17" s="5">
        <v>0</v>
      </c>
      <c r="AK17" s="4">
        <v>0.05</v>
      </c>
      <c r="AL17" s="4">
        <v>0.05</v>
      </c>
      <c r="AM17" s="4">
        <v>0.05</v>
      </c>
      <c r="AN17" s="4">
        <v>0.05</v>
      </c>
      <c r="AO17" s="5">
        <v>0</v>
      </c>
      <c r="AP17" s="4">
        <v>0.05</v>
      </c>
      <c r="AQ17" s="4">
        <v>0.05</v>
      </c>
      <c r="AR17" s="5">
        <v>0</v>
      </c>
      <c r="AS17" s="4">
        <v>0.05</v>
      </c>
      <c r="AT17" s="4">
        <v>0.05</v>
      </c>
      <c r="AU17" s="4">
        <v>0.05</v>
      </c>
      <c r="AW17" s="5">
        <v>0</v>
      </c>
      <c r="AX17" s="4">
        <v>0.05</v>
      </c>
      <c r="AY17" s="4">
        <v>0.05</v>
      </c>
      <c r="AZ17" s="4">
        <v>0.05</v>
      </c>
      <c r="BA17" s="5">
        <v>0</v>
      </c>
      <c r="BB17" s="4">
        <v>0.01</v>
      </c>
      <c r="BC17" s="5">
        <v>0</v>
      </c>
      <c r="BD17" s="5">
        <v>0</v>
      </c>
      <c r="BE17" s="12">
        <f>AVERAGE(C17:BD17)</f>
        <v>3.2980769230769251E-2</v>
      </c>
      <c r="BF17" s="13">
        <f>1 - (BE17-MIN(BE$3:BE$56))/(MAX(BE$3:BE$56)-MIN(BE$3:BE$56))</f>
        <v>0.89884370548433035</v>
      </c>
    </row>
    <row r="18" spans="1:58" x14ac:dyDescent="0.35">
      <c r="A18" s="6">
        <v>17</v>
      </c>
      <c r="B18" s="1" t="s">
        <v>16</v>
      </c>
      <c r="C18" s="4">
        <v>0.05</v>
      </c>
      <c r="D18" s="4">
        <v>0.05</v>
      </c>
      <c r="E18" s="4">
        <v>0.05</v>
      </c>
      <c r="F18" s="4">
        <v>0.05</v>
      </c>
      <c r="G18" s="4">
        <v>0.05</v>
      </c>
      <c r="H18" s="4">
        <v>0.05</v>
      </c>
      <c r="I18" s="4">
        <v>0.05</v>
      </c>
      <c r="J18" s="5">
        <v>0</v>
      </c>
      <c r="K18" s="5">
        <v>0</v>
      </c>
      <c r="L18" s="5">
        <v>0</v>
      </c>
      <c r="M18" s="4">
        <v>0.05</v>
      </c>
      <c r="N18" s="5">
        <v>0</v>
      </c>
      <c r="O18" s="4">
        <v>0.05</v>
      </c>
      <c r="P18" s="4">
        <v>0.05</v>
      </c>
      <c r="Q18" s="4">
        <v>0.05</v>
      </c>
      <c r="R18" s="4">
        <v>0.05</v>
      </c>
      <c r="T18" s="4">
        <v>0.05</v>
      </c>
      <c r="U18" s="4">
        <v>0.05</v>
      </c>
      <c r="V18" s="5">
        <v>0</v>
      </c>
      <c r="W18" s="4">
        <v>0.05</v>
      </c>
      <c r="X18" s="4">
        <v>0.05</v>
      </c>
      <c r="Y18" s="4">
        <v>0.05</v>
      </c>
      <c r="Z18" s="4">
        <v>0.05</v>
      </c>
      <c r="AA18" s="4">
        <v>0.05</v>
      </c>
      <c r="AB18" s="4">
        <v>0.05</v>
      </c>
      <c r="AC18" s="4">
        <v>0.05</v>
      </c>
      <c r="AD18" s="4">
        <v>0.05</v>
      </c>
      <c r="AE18" s="4">
        <v>0.05</v>
      </c>
      <c r="AF18" s="4">
        <v>0.05</v>
      </c>
      <c r="AG18" s="4">
        <v>0.05</v>
      </c>
      <c r="AH18" s="4">
        <v>0.05</v>
      </c>
      <c r="AI18" s="4">
        <v>0.05</v>
      </c>
      <c r="AJ18" s="4">
        <v>0.05</v>
      </c>
      <c r="AK18" s="4">
        <v>0.05</v>
      </c>
      <c r="AL18" s="4">
        <v>0.05</v>
      </c>
      <c r="AM18" s="4">
        <v>0.05</v>
      </c>
      <c r="AN18" s="4">
        <v>0.05</v>
      </c>
      <c r="AO18" s="4">
        <v>0.05</v>
      </c>
      <c r="AP18" s="4">
        <v>0.05</v>
      </c>
      <c r="AQ18" s="4">
        <v>0.05</v>
      </c>
      <c r="AR18" s="4">
        <v>0.05</v>
      </c>
      <c r="AS18" s="4">
        <v>0.05</v>
      </c>
      <c r="AT18" s="4">
        <v>0.05</v>
      </c>
      <c r="AU18" s="4">
        <v>0.05</v>
      </c>
      <c r="AW18" s="4">
        <v>0.05</v>
      </c>
      <c r="AX18" s="4">
        <v>0.05</v>
      </c>
      <c r="AY18" s="4">
        <v>0.05</v>
      </c>
      <c r="AZ18" s="4">
        <v>0.05</v>
      </c>
      <c r="BA18" s="4">
        <v>0.05</v>
      </c>
      <c r="BB18" s="4">
        <v>0.05</v>
      </c>
      <c r="BC18" s="4">
        <v>0.05</v>
      </c>
      <c r="BD18" s="4">
        <v>0.05</v>
      </c>
      <c r="BE18" s="12">
        <f>AVERAGE(C18:BD18)</f>
        <v>4.5192307692307684E-2</v>
      </c>
      <c r="BF18" s="13">
        <f>1 - (BE18-MIN(BE$3:BE$56))/(MAX(BE$3:BE$56)-MIN(BE$3:BE$56))</f>
        <v>0.86138933404558404</v>
      </c>
    </row>
    <row r="19" spans="1:58" x14ac:dyDescent="0.35">
      <c r="A19" s="6">
        <v>18</v>
      </c>
      <c r="B19" s="1" t="s">
        <v>17</v>
      </c>
      <c r="C19" s="4">
        <v>0.02</v>
      </c>
      <c r="D19" s="4">
        <v>0.02</v>
      </c>
      <c r="E19" s="4">
        <v>0.02</v>
      </c>
      <c r="F19" s="4">
        <v>0.02</v>
      </c>
      <c r="G19" s="4">
        <v>0.02</v>
      </c>
      <c r="H19" s="4">
        <v>4.0000000000000001E-3</v>
      </c>
      <c r="I19" s="4">
        <v>0.02</v>
      </c>
      <c r="J19" s="4">
        <v>0.02</v>
      </c>
      <c r="K19" s="4">
        <v>0.02</v>
      </c>
      <c r="L19" s="4">
        <v>0.02</v>
      </c>
      <c r="M19" s="4">
        <v>0.02</v>
      </c>
      <c r="N19" s="4">
        <v>0.02</v>
      </c>
      <c r="O19" s="4">
        <v>0.02</v>
      </c>
      <c r="P19" s="4">
        <v>0.02</v>
      </c>
      <c r="Q19" s="4">
        <v>4.0000000000000001E-3</v>
      </c>
      <c r="R19" s="4">
        <v>4.0000000000000001E-3</v>
      </c>
      <c r="S19" s="4">
        <v>0.02</v>
      </c>
      <c r="U19" s="4">
        <v>0.02</v>
      </c>
      <c r="V19" s="4">
        <v>0.02</v>
      </c>
      <c r="W19" s="4">
        <v>0.02</v>
      </c>
      <c r="X19" s="4">
        <v>0.02</v>
      </c>
      <c r="Y19" s="4">
        <v>0.02</v>
      </c>
      <c r="Z19" s="4">
        <v>0.02</v>
      </c>
      <c r="AA19" s="4">
        <v>4.0000000000000001E-3</v>
      </c>
      <c r="AB19" s="4">
        <v>0.02</v>
      </c>
      <c r="AC19" s="4">
        <v>0.02</v>
      </c>
      <c r="AD19" s="4">
        <v>0.02</v>
      </c>
      <c r="AE19" s="4">
        <v>4.0000000000000001E-3</v>
      </c>
      <c r="AF19" s="4">
        <v>4.0000000000000001E-3</v>
      </c>
      <c r="AG19" s="4">
        <v>0.02</v>
      </c>
      <c r="AH19" s="4">
        <v>0.02</v>
      </c>
      <c r="AI19" s="4">
        <v>4.0000000000000001E-3</v>
      </c>
      <c r="AJ19" s="4">
        <v>0.02</v>
      </c>
      <c r="AK19" s="4">
        <v>0.02</v>
      </c>
      <c r="AL19" s="4">
        <v>0.02</v>
      </c>
      <c r="AM19" s="4">
        <v>0.02</v>
      </c>
      <c r="AN19" s="4">
        <v>0.02</v>
      </c>
      <c r="AO19" s="4">
        <v>4.0000000000000001E-3</v>
      </c>
      <c r="AP19" s="4">
        <v>0.02</v>
      </c>
      <c r="AQ19" s="4">
        <v>0.02</v>
      </c>
      <c r="AR19" s="4">
        <v>0.02</v>
      </c>
      <c r="AS19" s="4">
        <v>0.02</v>
      </c>
      <c r="AT19" s="4">
        <v>0.02</v>
      </c>
      <c r="AU19" s="4">
        <v>0.02</v>
      </c>
      <c r="AW19" s="4">
        <v>4.0000000000000001E-3</v>
      </c>
      <c r="AX19" s="4">
        <v>0.02</v>
      </c>
      <c r="AY19" s="4">
        <v>0.02</v>
      </c>
      <c r="AZ19" s="4">
        <v>0.02</v>
      </c>
      <c r="BA19" s="4">
        <v>0.02</v>
      </c>
      <c r="BB19" s="4">
        <v>4.0000000000000001E-3</v>
      </c>
      <c r="BC19" s="4">
        <v>4.0000000000000001E-3</v>
      </c>
      <c r="BD19" s="4">
        <v>4.0000000000000001E-3</v>
      </c>
      <c r="BE19" s="12">
        <f>AVERAGE(C19:BD19)</f>
        <v>1.6307692307692315E-2</v>
      </c>
      <c r="BF19" s="13">
        <f>1 - (BE19-MIN(BE$3:BE$56))/(MAX(BE$3:BE$56)-MIN(BE$3:BE$56))</f>
        <v>0.94998219373219372</v>
      </c>
    </row>
    <row r="20" spans="1:58" x14ac:dyDescent="0.35">
      <c r="A20" s="6">
        <v>19</v>
      </c>
      <c r="B20" s="1" t="s">
        <v>18</v>
      </c>
      <c r="C20" s="4">
        <v>2.5000000000000001E-2</v>
      </c>
      <c r="D20" s="4">
        <v>2.5000000000000001E-2</v>
      </c>
      <c r="E20" s="4">
        <v>2.5000000000000001E-2</v>
      </c>
      <c r="F20" s="4">
        <v>2.5000000000000001E-2</v>
      </c>
      <c r="G20" s="4">
        <v>2.5000000000000001E-2</v>
      </c>
      <c r="H20" s="4">
        <v>2.2499999999999999E-2</v>
      </c>
      <c r="I20" s="4">
        <v>2.5000000000000001E-2</v>
      </c>
      <c r="J20" s="4">
        <v>2.5000000000000001E-2</v>
      </c>
      <c r="K20" s="4">
        <v>2.5000000000000001E-2</v>
      </c>
      <c r="L20" s="4">
        <v>2.5000000000000001E-2</v>
      </c>
      <c r="M20" s="4">
        <v>2.2499999999999999E-2</v>
      </c>
      <c r="N20" s="4">
        <v>2.5000000000000001E-2</v>
      </c>
      <c r="O20" s="4">
        <v>2.5000000000000001E-2</v>
      </c>
      <c r="P20" s="4">
        <v>2.5000000000000001E-2</v>
      </c>
      <c r="Q20" s="4">
        <v>2.2499999999999999E-2</v>
      </c>
      <c r="R20" s="4">
        <v>2.2499999999999999E-2</v>
      </c>
      <c r="S20" s="4">
        <v>2.5000000000000001E-2</v>
      </c>
      <c r="T20" s="4">
        <v>2.2499999999999999E-2</v>
      </c>
      <c r="V20" s="4">
        <v>2.5000000000000001E-2</v>
      </c>
      <c r="W20" s="4">
        <v>2.5000000000000001E-2</v>
      </c>
      <c r="X20" s="4">
        <v>2.5000000000000001E-2</v>
      </c>
      <c r="Y20" s="4">
        <v>2.5000000000000001E-2</v>
      </c>
      <c r="Z20" s="4">
        <v>2.5000000000000001E-2</v>
      </c>
      <c r="AA20" s="4">
        <v>2.2499999999999999E-2</v>
      </c>
      <c r="AB20" s="4">
        <v>2.5000000000000001E-2</v>
      </c>
      <c r="AC20" s="4">
        <v>2.5000000000000001E-2</v>
      </c>
      <c r="AD20" s="4">
        <v>2.2499999999999999E-2</v>
      </c>
      <c r="AE20" s="4">
        <v>2.2499999999999999E-2</v>
      </c>
      <c r="AF20" s="4">
        <v>2.2499999999999999E-2</v>
      </c>
      <c r="AG20" s="4">
        <v>2.5000000000000001E-2</v>
      </c>
      <c r="AH20" s="4">
        <v>2.5000000000000001E-2</v>
      </c>
      <c r="AI20" s="4">
        <v>2.2499999999999999E-2</v>
      </c>
      <c r="AJ20" s="4">
        <v>2.5000000000000001E-2</v>
      </c>
      <c r="AK20" s="4">
        <v>2.5000000000000001E-2</v>
      </c>
      <c r="AL20" s="4">
        <v>2.5000000000000001E-2</v>
      </c>
      <c r="AM20" s="4">
        <v>2.5000000000000001E-2</v>
      </c>
      <c r="AN20" s="4">
        <v>2.5000000000000001E-2</v>
      </c>
      <c r="AO20" s="4">
        <v>2.2499999999999999E-2</v>
      </c>
      <c r="AP20" s="4">
        <v>2.5000000000000001E-2</v>
      </c>
      <c r="AQ20" s="4">
        <v>2.5000000000000001E-2</v>
      </c>
      <c r="AR20" s="4">
        <v>2.2499999999999999E-2</v>
      </c>
      <c r="AS20" s="4">
        <v>2.5000000000000001E-2</v>
      </c>
      <c r="AT20" s="4">
        <v>2.5000000000000001E-2</v>
      </c>
      <c r="AU20" s="4">
        <v>2.5000000000000001E-2</v>
      </c>
      <c r="AV20" s="4">
        <v>2.5000000000000001E-2</v>
      </c>
      <c r="AW20" s="4">
        <v>2.2499999999999999E-2</v>
      </c>
      <c r="AX20" s="4">
        <v>2.5000000000000001E-2</v>
      </c>
      <c r="AY20" s="4">
        <v>2.5000000000000001E-2</v>
      </c>
      <c r="AZ20" s="4">
        <v>2.5000000000000001E-2</v>
      </c>
      <c r="BA20" s="4">
        <v>2.5000000000000001E-2</v>
      </c>
      <c r="BB20" s="4">
        <v>2.2499999999999999E-2</v>
      </c>
      <c r="BC20" s="4">
        <v>2.2499999999999999E-2</v>
      </c>
      <c r="BD20" s="4">
        <v>2.2499999999999999E-2</v>
      </c>
      <c r="BE20" s="12">
        <f>AVERAGE(C20:BD20)</f>
        <v>2.4245283018867914E-2</v>
      </c>
      <c r="BF20" s="13">
        <f>1 - (BE20-MIN(BE$3:BE$56))/(MAX(BE$3:BE$56)-MIN(BE$3:BE$56))</f>
        <v>0.92563657407407407</v>
      </c>
    </row>
    <row r="21" spans="1:58" x14ac:dyDescent="0.35">
      <c r="A21" s="6">
        <v>20</v>
      </c>
      <c r="B21" s="1" t="s">
        <v>19</v>
      </c>
      <c r="C21" s="4">
        <v>0.05</v>
      </c>
      <c r="D21" s="4">
        <v>0.05</v>
      </c>
      <c r="E21" s="4">
        <v>0.05</v>
      </c>
      <c r="F21" s="4">
        <v>0.05</v>
      </c>
      <c r="G21" s="4">
        <v>0.05</v>
      </c>
      <c r="H21" s="4">
        <v>0.05</v>
      </c>
      <c r="I21" s="4">
        <v>0.05</v>
      </c>
      <c r="J21" s="5">
        <v>0</v>
      </c>
      <c r="K21" s="5">
        <v>0</v>
      </c>
      <c r="L21" s="5">
        <v>0</v>
      </c>
      <c r="M21" s="4">
        <v>0.05</v>
      </c>
      <c r="N21" s="5">
        <v>0</v>
      </c>
      <c r="O21" s="4">
        <v>0.05</v>
      </c>
      <c r="P21" s="4">
        <v>0.05</v>
      </c>
      <c r="Q21" s="4">
        <v>0.05</v>
      </c>
      <c r="R21" s="4">
        <v>0.05</v>
      </c>
      <c r="S21" s="5">
        <v>0</v>
      </c>
      <c r="T21" s="4">
        <v>0.05</v>
      </c>
      <c r="U21" s="4">
        <v>0.05</v>
      </c>
      <c r="W21" s="4">
        <v>0.05</v>
      </c>
      <c r="X21" s="4">
        <v>0.05</v>
      </c>
      <c r="Y21" s="4">
        <v>0.05</v>
      </c>
      <c r="Z21" s="4">
        <v>0.05</v>
      </c>
      <c r="AA21" s="4">
        <v>0.05</v>
      </c>
      <c r="AB21" s="4">
        <v>0.05</v>
      </c>
      <c r="AC21" s="4">
        <v>0.05</v>
      </c>
      <c r="AD21" s="4">
        <v>0.05</v>
      </c>
      <c r="AE21" s="4">
        <v>0.05</v>
      </c>
      <c r="AF21" s="4">
        <v>0.05</v>
      </c>
      <c r="AG21" s="4">
        <v>0.05</v>
      </c>
      <c r="AH21" s="4">
        <v>0.05</v>
      </c>
      <c r="AI21" s="4">
        <v>0.05</v>
      </c>
      <c r="AJ21" s="4">
        <v>0.05</v>
      </c>
      <c r="AK21" s="4">
        <v>0.05</v>
      </c>
      <c r="AL21" s="4">
        <v>0.05</v>
      </c>
      <c r="AM21" s="4">
        <v>0.05</v>
      </c>
      <c r="AN21" s="4">
        <v>0.05</v>
      </c>
      <c r="AO21" s="4">
        <v>0.05</v>
      </c>
      <c r="AP21" s="4">
        <v>0.05</v>
      </c>
      <c r="AQ21" s="4">
        <v>0.05</v>
      </c>
      <c r="AR21" s="4">
        <v>0.05</v>
      </c>
      <c r="AS21" s="4">
        <v>0.05</v>
      </c>
      <c r="AT21" s="4">
        <v>0.05</v>
      </c>
      <c r="AU21" s="4">
        <v>0.05</v>
      </c>
      <c r="AV21" s="4">
        <v>0.05</v>
      </c>
      <c r="AW21" s="4">
        <v>0.05</v>
      </c>
      <c r="AX21" s="4">
        <v>0.05</v>
      </c>
      <c r="AY21" s="4">
        <v>0.05</v>
      </c>
      <c r="AZ21" s="4">
        <v>0.05</v>
      </c>
      <c r="BA21" s="4">
        <v>0.05</v>
      </c>
      <c r="BB21" s="4">
        <v>0.05</v>
      </c>
      <c r="BC21" s="4">
        <v>0.05</v>
      </c>
      <c r="BD21" s="4">
        <v>0.05</v>
      </c>
      <c r="BE21" s="12">
        <f>AVERAGE(C21:BD21)</f>
        <v>4.5283018867924518E-2</v>
      </c>
      <c r="BF21" s="13">
        <f>1 - (BE21-MIN(BE$3:BE$56))/(MAX(BE$3:BE$56)-MIN(BE$3:BE$56))</f>
        <v>0.86111111111111105</v>
      </c>
    </row>
    <row r="22" spans="1:58" x14ac:dyDescent="0.35">
      <c r="A22" s="6">
        <v>21</v>
      </c>
      <c r="B22" s="1" t="s">
        <v>20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12">
        <f>AVERAGE(C22:BD22)</f>
        <v>0</v>
      </c>
      <c r="BF22" s="13">
        <f>1 - (BE22-MIN(BE$3:BE$56))/(MAX(BE$3:BE$56)-MIN(BE$3:BE$56))</f>
        <v>1</v>
      </c>
    </row>
    <row r="23" spans="1:58" x14ac:dyDescent="0.35">
      <c r="A23" s="6">
        <v>22</v>
      </c>
      <c r="B23" s="1" t="s">
        <v>21</v>
      </c>
      <c r="C23" s="4">
        <v>6.25E-2</v>
      </c>
      <c r="D23" s="4">
        <v>6.25E-2</v>
      </c>
      <c r="E23" s="5">
        <v>0</v>
      </c>
      <c r="F23" s="4">
        <v>6.25E-2</v>
      </c>
      <c r="G23" s="5">
        <v>0</v>
      </c>
      <c r="H23" s="4">
        <v>6.25E-2</v>
      </c>
      <c r="I23" s="5">
        <v>0</v>
      </c>
      <c r="J23" s="4">
        <v>6.25E-2</v>
      </c>
      <c r="K23" s="4">
        <v>6.25E-2</v>
      </c>
      <c r="L23" s="4">
        <v>6.25E-2</v>
      </c>
      <c r="M23" s="4">
        <v>6.25E-2</v>
      </c>
      <c r="N23" s="4">
        <v>6.25E-2</v>
      </c>
      <c r="O23" s="4">
        <v>6.25E-2</v>
      </c>
      <c r="P23" s="5">
        <v>0</v>
      </c>
      <c r="Q23" s="4">
        <v>6.25E-2</v>
      </c>
      <c r="R23" s="4">
        <v>6.25E-2</v>
      </c>
      <c r="S23" s="4">
        <v>6.25E-2</v>
      </c>
      <c r="T23" s="4">
        <v>6.25E-2</v>
      </c>
      <c r="U23" s="4">
        <v>6.25E-2</v>
      </c>
      <c r="V23" s="4">
        <v>6.25E-2</v>
      </c>
      <c r="W23" s="5">
        <v>0</v>
      </c>
      <c r="Y23" s="5">
        <v>0</v>
      </c>
      <c r="Z23" s="5">
        <v>0</v>
      </c>
      <c r="AA23" s="4">
        <v>6.25E-2</v>
      </c>
      <c r="AB23" s="4">
        <v>6.25E-2</v>
      </c>
      <c r="AC23" s="5">
        <v>0</v>
      </c>
      <c r="AD23" s="4">
        <v>6.25E-2</v>
      </c>
      <c r="AE23" s="4">
        <v>6.25E-2</v>
      </c>
      <c r="AF23" s="4">
        <v>6.25E-2</v>
      </c>
      <c r="AG23" s="5">
        <v>0</v>
      </c>
      <c r="AH23" s="4">
        <v>6.25E-2</v>
      </c>
      <c r="AI23" s="4">
        <v>6.25E-2</v>
      </c>
      <c r="AJ23" s="4">
        <v>6.25E-2</v>
      </c>
      <c r="AK23" s="4">
        <v>6.25E-2</v>
      </c>
      <c r="AL23" s="4">
        <v>6.25E-2</v>
      </c>
      <c r="AM23" s="5">
        <v>0</v>
      </c>
      <c r="AN23" s="5">
        <v>0</v>
      </c>
      <c r="AO23" s="4">
        <v>6.25E-2</v>
      </c>
      <c r="AP23" s="4">
        <v>6.25E-2</v>
      </c>
      <c r="AQ23" s="5">
        <v>0</v>
      </c>
      <c r="AR23" s="4">
        <v>6.25E-2</v>
      </c>
      <c r="AS23" s="5">
        <v>0</v>
      </c>
      <c r="AT23" s="4">
        <v>6.25E-2</v>
      </c>
      <c r="AU23" s="4">
        <v>6.25E-2</v>
      </c>
      <c r="AV23" s="4">
        <v>6.25E-2</v>
      </c>
      <c r="AW23" s="4">
        <v>6.25E-2</v>
      </c>
      <c r="AX23" s="4">
        <v>6.25E-2</v>
      </c>
      <c r="AY23" s="4">
        <v>6.25E-2</v>
      </c>
      <c r="AZ23" s="5">
        <v>0</v>
      </c>
      <c r="BA23" s="4">
        <v>6.25E-2</v>
      </c>
      <c r="BB23" s="4">
        <v>6.25E-2</v>
      </c>
      <c r="BC23" s="4">
        <v>6.25E-2</v>
      </c>
      <c r="BD23" s="4">
        <v>6.25E-2</v>
      </c>
      <c r="BE23" s="12">
        <f>AVERAGE(C23:BD23)</f>
        <v>4.5990566037735846E-2</v>
      </c>
      <c r="BF23" s="13">
        <f>1 - (BE23-MIN(BE$3:BE$56))/(MAX(BE$3:BE$56)-MIN(BE$3:BE$56))</f>
        <v>0.8589409722222221</v>
      </c>
    </row>
    <row r="24" spans="1:58" x14ac:dyDescent="0.35">
      <c r="A24" s="6">
        <v>23</v>
      </c>
      <c r="B24" s="1" t="s">
        <v>22</v>
      </c>
      <c r="C24" s="4">
        <v>6.25E-2</v>
      </c>
      <c r="D24" s="4">
        <v>6.25E-2</v>
      </c>
      <c r="E24" s="5">
        <v>0</v>
      </c>
      <c r="F24" s="4">
        <v>6.25E-2</v>
      </c>
      <c r="G24" s="5">
        <v>0</v>
      </c>
      <c r="H24" s="4">
        <v>6.25E-2</v>
      </c>
      <c r="I24" s="5">
        <v>0</v>
      </c>
      <c r="J24" s="4">
        <v>6.25E-2</v>
      </c>
      <c r="K24" s="4">
        <v>6.25E-2</v>
      </c>
      <c r="L24" s="4">
        <v>6.25E-2</v>
      </c>
      <c r="M24" s="4">
        <v>6.25E-2</v>
      </c>
      <c r="N24" s="4">
        <v>6.25E-2</v>
      </c>
      <c r="O24" s="4">
        <v>6.25E-2</v>
      </c>
      <c r="P24" s="5">
        <v>0</v>
      </c>
      <c r="Q24" s="4">
        <v>6.25E-2</v>
      </c>
      <c r="R24" s="4">
        <v>6.25E-2</v>
      </c>
      <c r="S24" s="4">
        <v>6.25E-2</v>
      </c>
      <c r="T24" s="4">
        <v>6.25E-2</v>
      </c>
      <c r="U24" s="4">
        <v>6.25E-2</v>
      </c>
      <c r="V24" s="4">
        <v>6.25E-2</v>
      </c>
      <c r="W24" s="5">
        <v>0</v>
      </c>
      <c r="X24" s="5">
        <v>0</v>
      </c>
      <c r="Z24" s="5">
        <v>0</v>
      </c>
      <c r="AA24" s="4">
        <v>6.25E-2</v>
      </c>
      <c r="AB24" s="4">
        <v>6.25E-2</v>
      </c>
      <c r="AC24" s="5">
        <v>0</v>
      </c>
      <c r="AD24" s="4">
        <v>6.25E-2</v>
      </c>
      <c r="AE24" s="4">
        <v>6.25E-2</v>
      </c>
      <c r="AF24" s="4">
        <v>6.25E-2</v>
      </c>
      <c r="AG24" s="5">
        <v>0</v>
      </c>
      <c r="AH24" s="4">
        <v>6.25E-2</v>
      </c>
      <c r="AI24" s="4">
        <v>6.25E-2</v>
      </c>
      <c r="AJ24" s="4">
        <v>6.25E-2</v>
      </c>
      <c r="AK24" s="4">
        <v>6.25E-2</v>
      </c>
      <c r="AL24" s="4">
        <v>6.25E-2</v>
      </c>
      <c r="AM24" s="5">
        <v>0</v>
      </c>
      <c r="AN24" s="5">
        <v>0</v>
      </c>
      <c r="AO24" s="4">
        <v>6.25E-2</v>
      </c>
      <c r="AP24" s="4">
        <v>6.25E-2</v>
      </c>
      <c r="AQ24" s="5">
        <v>0</v>
      </c>
      <c r="AR24" s="4">
        <v>6.25E-2</v>
      </c>
      <c r="AS24" s="5">
        <v>0</v>
      </c>
      <c r="AT24" s="4">
        <v>6.25E-2</v>
      </c>
      <c r="AU24" s="4">
        <v>6.25E-2</v>
      </c>
      <c r="AV24" s="4">
        <v>6.25E-2</v>
      </c>
      <c r="AW24" s="4">
        <v>6.25E-2</v>
      </c>
      <c r="AX24" s="4">
        <v>6.25E-2</v>
      </c>
      <c r="AY24" s="4">
        <v>6.25E-2</v>
      </c>
      <c r="AZ24" s="5">
        <v>0</v>
      </c>
      <c r="BA24" s="4">
        <v>6.25E-2</v>
      </c>
      <c r="BB24" s="4">
        <v>6.25E-2</v>
      </c>
      <c r="BC24" s="4">
        <v>6.25E-2</v>
      </c>
      <c r="BD24" s="4">
        <v>6.25E-2</v>
      </c>
      <c r="BE24" s="12">
        <f>AVERAGE(C24:BD24)</f>
        <v>4.5990566037735846E-2</v>
      </c>
      <c r="BF24" s="13">
        <f>1 - (BE24-MIN(BE$3:BE$56))/(MAX(BE$3:BE$56)-MIN(BE$3:BE$56))</f>
        <v>0.8589409722222221</v>
      </c>
    </row>
    <row r="25" spans="1:58" x14ac:dyDescent="0.35">
      <c r="A25" s="6">
        <v>24</v>
      </c>
      <c r="B25" s="1" t="s">
        <v>23</v>
      </c>
      <c r="C25" s="4">
        <v>6.25E-2</v>
      </c>
      <c r="D25" s="4">
        <v>6.25E-2</v>
      </c>
      <c r="E25" s="5">
        <v>0</v>
      </c>
      <c r="F25" s="4">
        <v>6.25E-2</v>
      </c>
      <c r="G25" s="5">
        <v>0</v>
      </c>
      <c r="H25" s="4">
        <v>6.25E-2</v>
      </c>
      <c r="I25" s="5">
        <v>0</v>
      </c>
      <c r="J25" s="4">
        <v>6.25E-2</v>
      </c>
      <c r="K25" s="4">
        <v>6.25E-2</v>
      </c>
      <c r="L25" s="4">
        <v>6.25E-2</v>
      </c>
      <c r="M25" s="4">
        <v>6.25E-2</v>
      </c>
      <c r="N25" s="4">
        <v>6.25E-2</v>
      </c>
      <c r="O25" s="4">
        <v>6.25E-2</v>
      </c>
      <c r="P25" s="5">
        <v>0</v>
      </c>
      <c r="Q25" s="4">
        <v>6.25E-2</v>
      </c>
      <c r="R25" s="4">
        <v>6.25E-2</v>
      </c>
      <c r="S25" s="4">
        <v>6.25E-2</v>
      </c>
      <c r="T25" s="4">
        <v>6.25E-2</v>
      </c>
      <c r="U25" s="4">
        <v>6.25E-2</v>
      </c>
      <c r="V25" s="4">
        <v>6.25E-2</v>
      </c>
      <c r="W25" s="5">
        <v>0</v>
      </c>
      <c r="X25" s="5">
        <v>0</v>
      </c>
      <c r="Y25" s="5">
        <v>0</v>
      </c>
      <c r="AA25" s="4">
        <v>6.25E-2</v>
      </c>
      <c r="AB25" s="4">
        <v>6.25E-2</v>
      </c>
      <c r="AC25" s="5">
        <v>0</v>
      </c>
      <c r="AD25" s="4">
        <v>6.25E-2</v>
      </c>
      <c r="AE25" s="4">
        <v>6.25E-2</v>
      </c>
      <c r="AF25" s="4">
        <v>6.25E-2</v>
      </c>
      <c r="AG25" s="5">
        <v>0</v>
      </c>
      <c r="AH25" s="4">
        <v>6.25E-2</v>
      </c>
      <c r="AI25" s="4">
        <v>6.25E-2</v>
      </c>
      <c r="AJ25" s="4">
        <v>6.25E-2</v>
      </c>
      <c r="AK25" s="4">
        <v>6.25E-2</v>
      </c>
      <c r="AL25" s="4">
        <v>6.25E-2</v>
      </c>
      <c r="AM25" s="5">
        <v>0</v>
      </c>
      <c r="AN25" s="5">
        <v>0</v>
      </c>
      <c r="AO25" s="4">
        <v>6.25E-2</v>
      </c>
      <c r="AP25" s="4">
        <v>6.25E-2</v>
      </c>
      <c r="AQ25" s="5">
        <v>0</v>
      </c>
      <c r="AR25" s="4">
        <v>6.25E-2</v>
      </c>
      <c r="AS25" s="5">
        <v>0</v>
      </c>
      <c r="AT25" s="4">
        <v>6.25E-2</v>
      </c>
      <c r="AU25" s="4">
        <v>6.25E-2</v>
      </c>
      <c r="AV25" s="4">
        <v>6.25E-2</v>
      </c>
      <c r="AW25" s="4">
        <v>6.25E-2</v>
      </c>
      <c r="AX25" s="4">
        <v>6.25E-2</v>
      </c>
      <c r="AY25" s="4">
        <v>6.25E-2</v>
      </c>
      <c r="AZ25" s="5">
        <v>0</v>
      </c>
      <c r="BA25" s="4">
        <v>6.25E-2</v>
      </c>
      <c r="BB25" s="4">
        <v>6.25E-2</v>
      </c>
      <c r="BC25" s="4">
        <v>6.25E-2</v>
      </c>
      <c r="BD25" s="4">
        <v>6.25E-2</v>
      </c>
      <c r="BE25" s="12">
        <f>AVERAGE(C25:BD25)</f>
        <v>4.5990566037735846E-2</v>
      </c>
      <c r="BF25" s="13">
        <f>1 - (BE25-MIN(BE$3:BE$56))/(MAX(BE$3:BE$56)-MIN(BE$3:BE$56))</f>
        <v>0.8589409722222221</v>
      </c>
    </row>
    <row r="26" spans="1:58" x14ac:dyDescent="0.35">
      <c r="A26" s="6">
        <v>25</v>
      </c>
      <c r="B26" s="1" t="s">
        <v>24</v>
      </c>
      <c r="C26" s="4">
        <v>6.25E-2</v>
      </c>
      <c r="D26" s="4">
        <v>6.25E-2</v>
      </c>
      <c r="E26" s="4">
        <v>6.25E-2</v>
      </c>
      <c r="F26" s="4">
        <v>6.25E-2</v>
      </c>
      <c r="G26" s="4">
        <v>6.25E-2</v>
      </c>
      <c r="H26" s="5">
        <v>0</v>
      </c>
      <c r="I26" s="4">
        <v>6.25E-2</v>
      </c>
      <c r="J26" s="4">
        <v>6.25E-2</v>
      </c>
      <c r="K26" s="4">
        <v>6.25E-2</v>
      </c>
      <c r="L26" s="4">
        <v>6.25E-2</v>
      </c>
      <c r="M26" s="5">
        <v>0</v>
      </c>
      <c r="N26" s="4">
        <v>6.25E-2</v>
      </c>
      <c r="O26" s="4">
        <v>6.25E-2</v>
      </c>
      <c r="P26" s="4">
        <v>6.25E-2</v>
      </c>
      <c r="Q26" s="5">
        <v>0</v>
      </c>
      <c r="R26" s="5">
        <v>0</v>
      </c>
      <c r="S26" s="4">
        <v>6.25E-2</v>
      </c>
      <c r="T26" s="4">
        <v>6.3E-3</v>
      </c>
      <c r="U26" s="4">
        <v>6.3E-3</v>
      </c>
      <c r="V26" s="4">
        <v>6.25E-2</v>
      </c>
      <c r="W26" s="4">
        <v>6.25E-2</v>
      </c>
      <c r="X26" s="4">
        <v>6.25E-2</v>
      </c>
      <c r="Y26" s="4">
        <v>6.25E-2</v>
      </c>
      <c r="Z26" s="4">
        <v>6.25E-2</v>
      </c>
      <c r="AB26" s="4">
        <v>6.25E-2</v>
      </c>
      <c r="AC26" s="4">
        <v>6.25E-2</v>
      </c>
      <c r="AD26" s="5">
        <v>0</v>
      </c>
      <c r="AE26" s="5">
        <v>0</v>
      </c>
      <c r="AF26" s="5">
        <v>0</v>
      </c>
      <c r="AG26" s="4">
        <v>6.25E-2</v>
      </c>
      <c r="AH26" s="4">
        <v>6.25E-2</v>
      </c>
      <c r="AI26" s="5">
        <v>0</v>
      </c>
      <c r="AJ26" s="4">
        <v>6.25E-2</v>
      </c>
      <c r="AK26" s="4">
        <v>6.25E-2</v>
      </c>
      <c r="AL26" s="4">
        <v>6.25E-2</v>
      </c>
      <c r="AM26" s="4">
        <v>6.25E-2</v>
      </c>
      <c r="AN26" s="4">
        <v>6.25E-2</v>
      </c>
      <c r="AO26" s="5">
        <v>0</v>
      </c>
      <c r="AP26" s="4">
        <v>6.25E-2</v>
      </c>
      <c r="AQ26" s="4">
        <v>6.25E-2</v>
      </c>
      <c r="AR26" s="5">
        <v>0</v>
      </c>
      <c r="AS26" s="4">
        <v>6.25E-2</v>
      </c>
      <c r="AT26" s="4">
        <v>6.25E-2</v>
      </c>
      <c r="AU26" s="4">
        <v>6.25E-2</v>
      </c>
      <c r="AV26" s="4">
        <v>6.25E-2</v>
      </c>
      <c r="AW26" s="5">
        <v>0</v>
      </c>
      <c r="AX26" s="4">
        <v>6.25E-2</v>
      </c>
      <c r="AY26" s="5">
        <v>0</v>
      </c>
      <c r="AZ26" s="4">
        <v>6.25E-2</v>
      </c>
      <c r="BA26" s="4">
        <v>6.25E-2</v>
      </c>
      <c r="BB26" s="5">
        <v>0</v>
      </c>
      <c r="BC26" s="5">
        <v>0</v>
      </c>
      <c r="BD26" s="5">
        <v>0</v>
      </c>
      <c r="BE26" s="12">
        <f>AVERAGE(C26:BD26)</f>
        <v>4.2690566037735848E-2</v>
      </c>
      <c r="BF26" s="13">
        <f>1 - (BE26-MIN(BE$3:BE$56))/(MAX(BE$3:BE$56)-MIN(BE$3:BE$56))</f>
        <v>0.86906249999999996</v>
      </c>
    </row>
    <row r="27" spans="1:58" x14ac:dyDescent="0.35">
      <c r="A27" s="6">
        <v>26</v>
      </c>
      <c r="B27" s="1" t="s">
        <v>25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12">
        <f>AVERAGE(C27:BD27)</f>
        <v>0</v>
      </c>
      <c r="BF27" s="13">
        <f>1 - (BE27-MIN(BE$3:BE$56))/(MAX(BE$3:BE$56)-MIN(BE$3:BE$56))</f>
        <v>1</v>
      </c>
    </row>
    <row r="28" spans="1:58" x14ac:dyDescent="0.35">
      <c r="A28" s="6">
        <v>27</v>
      </c>
      <c r="B28" s="1" t="s">
        <v>26</v>
      </c>
      <c r="C28" s="4">
        <v>2.5000000000000001E-2</v>
      </c>
      <c r="D28" s="4">
        <v>2.5000000000000001E-2</v>
      </c>
      <c r="E28" s="4">
        <v>2.5000000000000001E-2</v>
      </c>
      <c r="F28" s="4">
        <v>2.5000000000000001E-2</v>
      </c>
      <c r="G28" s="4">
        <v>2.5000000000000001E-2</v>
      </c>
      <c r="H28" s="4">
        <v>2.5000000000000001E-2</v>
      </c>
      <c r="I28" s="4">
        <v>2.5000000000000001E-2</v>
      </c>
      <c r="J28" s="4">
        <v>2.5000000000000001E-2</v>
      </c>
      <c r="K28" s="4">
        <v>2.5000000000000001E-2</v>
      </c>
      <c r="L28" s="4">
        <v>2.5000000000000001E-2</v>
      </c>
      <c r="M28" s="4">
        <v>2.5000000000000001E-2</v>
      </c>
      <c r="N28" s="4">
        <v>2.5000000000000001E-2</v>
      </c>
      <c r="O28" s="4">
        <v>2.5000000000000001E-2</v>
      </c>
      <c r="P28" s="4">
        <v>2.5000000000000001E-2</v>
      </c>
      <c r="Q28" s="4">
        <v>2.5000000000000001E-2</v>
      </c>
      <c r="R28" s="4">
        <v>2.5000000000000001E-2</v>
      </c>
      <c r="S28" s="4">
        <v>2.5000000000000001E-2</v>
      </c>
      <c r="T28" s="4">
        <v>2.5000000000000001E-2</v>
      </c>
      <c r="U28" s="4">
        <v>2.5000000000000001E-2</v>
      </c>
      <c r="V28" s="4">
        <v>2.5000000000000001E-2</v>
      </c>
      <c r="W28" s="4">
        <v>2.5000000000000001E-2</v>
      </c>
      <c r="X28" s="4">
        <v>2.5000000000000001E-2</v>
      </c>
      <c r="Y28" s="4">
        <v>2.5000000000000001E-2</v>
      </c>
      <c r="Z28" s="4">
        <v>2.5000000000000001E-2</v>
      </c>
      <c r="AA28" s="4">
        <v>2.5000000000000001E-2</v>
      </c>
      <c r="AB28" s="4">
        <v>2.5000000000000001E-2</v>
      </c>
      <c r="AD28" s="4">
        <v>2.5000000000000001E-2</v>
      </c>
      <c r="AE28" s="4">
        <v>2.5000000000000001E-2</v>
      </c>
      <c r="AF28" s="4">
        <v>2.5000000000000001E-2</v>
      </c>
      <c r="AG28" s="4">
        <v>2.5000000000000001E-2</v>
      </c>
      <c r="AH28" s="4">
        <v>2.5000000000000001E-2</v>
      </c>
      <c r="AI28" s="4">
        <v>2.5000000000000001E-2</v>
      </c>
      <c r="AJ28" s="4">
        <v>2.5000000000000001E-2</v>
      </c>
      <c r="AK28" s="4">
        <v>2.5000000000000001E-2</v>
      </c>
      <c r="AL28" s="4">
        <v>2.5000000000000001E-2</v>
      </c>
      <c r="AM28" s="4">
        <v>2.5000000000000001E-2</v>
      </c>
      <c r="AN28" s="4">
        <v>2.5000000000000001E-2</v>
      </c>
      <c r="AO28" s="4">
        <v>2.5000000000000001E-2</v>
      </c>
      <c r="AP28" s="4">
        <v>2.5000000000000001E-2</v>
      </c>
      <c r="AQ28" s="4">
        <v>2.5000000000000001E-2</v>
      </c>
      <c r="AR28" s="4">
        <v>2.5000000000000001E-2</v>
      </c>
      <c r="AS28" s="4">
        <v>2.5000000000000001E-2</v>
      </c>
      <c r="AT28" s="4">
        <v>2.5000000000000001E-2</v>
      </c>
      <c r="AU28" s="4">
        <v>2.5000000000000001E-2</v>
      </c>
      <c r="AV28" s="4">
        <v>2.5000000000000001E-2</v>
      </c>
      <c r="AW28" s="4">
        <v>2.5000000000000001E-2</v>
      </c>
      <c r="AX28" s="4">
        <v>2.5000000000000001E-2</v>
      </c>
      <c r="AY28" s="4">
        <v>2.5000000000000001E-2</v>
      </c>
      <c r="AZ28" s="4">
        <v>2.5000000000000001E-2</v>
      </c>
      <c r="BA28" s="4">
        <v>2.5000000000000001E-2</v>
      </c>
      <c r="BB28" s="4">
        <v>2.5000000000000001E-2</v>
      </c>
      <c r="BC28" s="4">
        <v>2.5000000000000001E-2</v>
      </c>
      <c r="BD28" s="4">
        <v>2.5000000000000001E-2</v>
      </c>
      <c r="BE28" s="12">
        <f>AVERAGE(C28:BD28)</f>
        <v>2.4999999999999988E-2</v>
      </c>
      <c r="BF28" s="13">
        <f>1 - (BE28-MIN(BE$3:BE$56))/(MAX(BE$3:BE$56)-MIN(BE$3:BE$56))</f>
        <v>0.9233217592592593</v>
      </c>
    </row>
    <row r="29" spans="1:58" x14ac:dyDescent="0.35">
      <c r="A29" s="6">
        <v>28</v>
      </c>
      <c r="B29" s="1" t="s">
        <v>27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12">
        <f>AVERAGE(C29:BD29)</f>
        <v>0</v>
      </c>
      <c r="BF29" s="13">
        <f>1 - (BE29-MIN(BE$3:BE$56))/(MAX(BE$3:BE$56)-MIN(BE$3:BE$56))</f>
        <v>1</v>
      </c>
    </row>
    <row r="30" spans="1:58" x14ac:dyDescent="0.35">
      <c r="A30" s="6">
        <v>29</v>
      </c>
      <c r="B30" s="1" t="s">
        <v>28</v>
      </c>
      <c r="C30" s="4">
        <v>0.05</v>
      </c>
      <c r="D30" s="5">
        <v>0</v>
      </c>
      <c r="E30" s="4">
        <v>0.05</v>
      </c>
      <c r="F30" s="5">
        <v>0</v>
      </c>
      <c r="G30" s="4">
        <v>0.05</v>
      </c>
      <c r="H30" s="5">
        <v>0</v>
      </c>
      <c r="I30" s="4">
        <v>0.05</v>
      </c>
      <c r="J30" s="4">
        <v>0.05</v>
      </c>
      <c r="K30" s="4">
        <v>0.05</v>
      </c>
      <c r="L30" s="4">
        <v>0.05</v>
      </c>
      <c r="M30" s="5">
        <v>0</v>
      </c>
      <c r="N30" s="4">
        <v>0.05</v>
      </c>
      <c r="O30" s="5">
        <v>0</v>
      </c>
      <c r="P30" s="4">
        <v>0.05</v>
      </c>
      <c r="Q30" s="5">
        <v>0</v>
      </c>
      <c r="R30" s="5">
        <v>0</v>
      </c>
      <c r="S30" s="4">
        <v>0.05</v>
      </c>
      <c r="T30" s="4">
        <v>0.01</v>
      </c>
      <c r="U30" s="4">
        <v>4.4999999999999998E-2</v>
      </c>
      <c r="V30" s="4">
        <v>0.05</v>
      </c>
      <c r="W30" s="4">
        <v>0.05</v>
      </c>
      <c r="X30" s="4">
        <v>0.05</v>
      </c>
      <c r="Y30" s="4">
        <v>0.05</v>
      </c>
      <c r="Z30" s="4">
        <v>0.05</v>
      </c>
      <c r="AA30" s="5">
        <v>0</v>
      </c>
      <c r="AB30" s="5">
        <v>0</v>
      </c>
      <c r="AC30" s="4">
        <v>0.05</v>
      </c>
      <c r="AD30" s="5">
        <v>0</v>
      </c>
      <c r="AF30" s="5">
        <v>0</v>
      </c>
      <c r="AG30" s="4">
        <v>0.05</v>
      </c>
      <c r="AH30" s="4">
        <v>0.05</v>
      </c>
      <c r="AI30" s="5">
        <v>0</v>
      </c>
      <c r="AJ30" s="4">
        <v>0.05</v>
      </c>
      <c r="AK30" s="5">
        <v>0</v>
      </c>
      <c r="AL30" s="5">
        <v>0</v>
      </c>
      <c r="AM30" s="4">
        <v>0.05</v>
      </c>
      <c r="AN30" s="4">
        <v>0.05</v>
      </c>
      <c r="AO30" s="5">
        <v>0</v>
      </c>
      <c r="AP30" s="4">
        <v>0.05</v>
      </c>
      <c r="AQ30" s="4">
        <v>0.05</v>
      </c>
      <c r="AR30" s="5">
        <v>0</v>
      </c>
      <c r="AS30" s="4">
        <v>0.05</v>
      </c>
      <c r="AT30" s="4">
        <v>0.05</v>
      </c>
      <c r="AU30" s="5">
        <v>0</v>
      </c>
      <c r="AW30" s="5">
        <v>0</v>
      </c>
      <c r="AX30" s="5">
        <v>0</v>
      </c>
      <c r="AY30" s="5">
        <v>0</v>
      </c>
      <c r="AZ30" s="4">
        <v>0.05</v>
      </c>
      <c r="BA30" s="4">
        <v>0.05</v>
      </c>
      <c r="BB30" s="5">
        <v>0</v>
      </c>
      <c r="BC30" s="5">
        <v>0</v>
      </c>
      <c r="BD30" s="5">
        <v>0</v>
      </c>
      <c r="BE30" s="12">
        <f>AVERAGE(C30:BD30)</f>
        <v>2.7019230769230781E-2</v>
      </c>
      <c r="BF30" s="13">
        <f>1 - (BE30-MIN(BE$3:BE$56))/(MAX(BE$3:BE$56)-MIN(BE$3:BE$56))</f>
        <v>0.91712851673789164</v>
      </c>
    </row>
    <row r="31" spans="1:58" x14ac:dyDescent="0.35">
      <c r="A31" s="6">
        <v>30</v>
      </c>
      <c r="B31" s="1" t="s">
        <v>29</v>
      </c>
      <c r="C31" s="4">
        <v>0.1</v>
      </c>
      <c r="D31" s="4">
        <v>0.1</v>
      </c>
      <c r="E31" s="4">
        <v>0.1</v>
      </c>
      <c r="F31" s="5">
        <v>0</v>
      </c>
      <c r="G31" s="4">
        <v>0.1</v>
      </c>
      <c r="H31" s="5">
        <v>0</v>
      </c>
      <c r="I31" s="4">
        <v>0.1</v>
      </c>
      <c r="J31" s="4">
        <v>0.1</v>
      </c>
      <c r="K31" s="4">
        <v>0.1</v>
      </c>
      <c r="L31" s="4">
        <v>0.1</v>
      </c>
      <c r="M31" s="5">
        <v>0</v>
      </c>
      <c r="N31" s="4">
        <v>0.1</v>
      </c>
      <c r="O31" s="4">
        <v>0.1</v>
      </c>
      <c r="P31" s="4">
        <v>0.1</v>
      </c>
      <c r="Q31" s="5">
        <v>0</v>
      </c>
      <c r="R31" s="5">
        <v>0</v>
      </c>
      <c r="S31" s="4">
        <v>0.1</v>
      </c>
      <c r="T31" s="4">
        <v>0.03</v>
      </c>
      <c r="U31" s="4">
        <v>0.03</v>
      </c>
      <c r="V31" s="4">
        <v>0.1</v>
      </c>
      <c r="W31" s="4">
        <v>0.1</v>
      </c>
      <c r="X31" s="4">
        <v>0.1</v>
      </c>
      <c r="Y31" s="4">
        <v>0.1</v>
      </c>
      <c r="Z31" s="4">
        <v>0.1</v>
      </c>
      <c r="AA31" s="5">
        <v>0</v>
      </c>
      <c r="AB31" s="5">
        <v>0</v>
      </c>
      <c r="AC31" s="4">
        <v>0.1</v>
      </c>
      <c r="AD31" s="5">
        <v>0</v>
      </c>
      <c r="AE31" s="5">
        <v>0</v>
      </c>
      <c r="AG31" s="4">
        <v>0.1</v>
      </c>
      <c r="AH31" s="4">
        <v>0.1</v>
      </c>
      <c r="AI31" s="5">
        <v>0</v>
      </c>
      <c r="AJ31" s="4">
        <v>0.1</v>
      </c>
      <c r="AK31" s="5">
        <v>0</v>
      </c>
      <c r="AL31" s="5">
        <v>0</v>
      </c>
      <c r="AM31" s="4">
        <v>0.1</v>
      </c>
      <c r="AN31" s="4">
        <v>0.1</v>
      </c>
      <c r="AO31" s="5">
        <v>0</v>
      </c>
      <c r="AP31" s="4">
        <v>0.1</v>
      </c>
      <c r="AQ31" s="4">
        <v>0.1</v>
      </c>
      <c r="AR31" s="5">
        <v>0</v>
      </c>
      <c r="AS31" s="4">
        <v>0.1</v>
      </c>
      <c r="AT31" s="4">
        <v>0.1</v>
      </c>
      <c r="AU31" s="5">
        <v>0</v>
      </c>
      <c r="AV31" s="4">
        <v>0.1</v>
      </c>
      <c r="AW31" s="5">
        <v>0</v>
      </c>
      <c r="AX31" s="5">
        <v>0</v>
      </c>
      <c r="AY31" s="5">
        <v>0</v>
      </c>
      <c r="AZ31" s="4">
        <v>0.1</v>
      </c>
      <c r="BA31" s="4">
        <v>0.1</v>
      </c>
      <c r="BB31" s="4">
        <v>0.03</v>
      </c>
      <c r="BC31" s="5">
        <v>0</v>
      </c>
      <c r="BD31" s="5">
        <v>0</v>
      </c>
      <c r="BE31" s="12">
        <f>AVERAGE(C31:BD31)</f>
        <v>5.8301886792452851E-2</v>
      </c>
      <c r="BF31" s="13">
        <f>1 - (BE31-MIN(BE$3:BE$56))/(MAX(BE$3:BE$56)-MIN(BE$3:BE$56))</f>
        <v>0.82118055555555536</v>
      </c>
    </row>
    <row r="32" spans="1:58" x14ac:dyDescent="0.35">
      <c r="A32" s="6">
        <v>31</v>
      </c>
      <c r="B32" s="1" t="s">
        <v>30</v>
      </c>
      <c r="C32" s="4">
        <v>6.25E-2</v>
      </c>
      <c r="D32" s="4">
        <v>6.25E-2</v>
      </c>
      <c r="E32" s="5">
        <v>0</v>
      </c>
      <c r="F32" s="4">
        <v>6.25E-2</v>
      </c>
      <c r="G32" s="5">
        <v>0</v>
      </c>
      <c r="H32" s="4">
        <v>6.25E-2</v>
      </c>
      <c r="I32" s="5">
        <v>0</v>
      </c>
      <c r="J32" s="4">
        <v>6.25E-2</v>
      </c>
      <c r="K32" s="4">
        <v>6.25E-2</v>
      </c>
      <c r="L32" s="4">
        <v>6.25E-2</v>
      </c>
      <c r="M32" s="4">
        <v>6.25E-2</v>
      </c>
      <c r="N32" s="4">
        <v>6.25E-2</v>
      </c>
      <c r="O32" s="4">
        <v>6.25E-2</v>
      </c>
      <c r="P32" s="5">
        <v>0</v>
      </c>
      <c r="Q32" s="4">
        <v>6.25E-2</v>
      </c>
      <c r="R32" s="4">
        <v>6.25E-2</v>
      </c>
      <c r="S32" s="4">
        <v>6.25E-2</v>
      </c>
      <c r="T32" s="4">
        <v>6.25E-2</v>
      </c>
      <c r="U32" s="4">
        <v>6.25E-2</v>
      </c>
      <c r="V32" s="4">
        <v>6.25E-2</v>
      </c>
      <c r="W32" s="5">
        <v>0</v>
      </c>
      <c r="X32" s="5">
        <v>0</v>
      </c>
      <c r="Y32" s="5">
        <v>0</v>
      </c>
      <c r="Z32" s="5">
        <v>0</v>
      </c>
      <c r="AA32" s="4">
        <v>6.25E-2</v>
      </c>
      <c r="AB32" s="4">
        <v>6.25E-2</v>
      </c>
      <c r="AC32" s="5">
        <v>0</v>
      </c>
      <c r="AD32" s="4">
        <v>6.25E-2</v>
      </c>
      <c r="AE32" s="4">
        <v>6.25E-2</v>
      </c>
      <c r="AF32" s="4">
        <v>6.25E-2</v>
      </c>
      <c r="AH32" s="4">
        <v>6.25E-2</v>
      </c>
      <c r="AI32" s="4">
        <v>6.25E-2</v>
      </c>
      <c r="AJ32" s="4">
        <v>6.25E-2</v>
      </c>
      <c r="AK32" s="4">
        <v>6.25E-2</v>
      </c>
      <c r="AL32" s="4">
        <v>6.25E-2</v>
      </c>
      <c r="AM32" s="5">
        <v>0</v>
      </c>
      <c r="AN32" s="5">
        <v>0</v>
      </c>
      <c r="AO32" s="4">
        <v>6.25E-2</v>
      </c>
      <c r="AP32" s="4">
        <v>6.25E-2</v>
      </c>
      <c r="AQ32" s="5">
        <v>0</v>
      </c>
      <c r="AR32" s="4">
        <v>6.25E-2</v>
      </c>
      <c r="AS32" s="5">
        <v>0</v>
      </c>
      <c r="AT32" s="4">
        <v>6.25E-2</v>
      </c>
      <c r="AU32" s="4">
        <v>6.25E-2</v>
      </c>
      <c r="AV32" s="4">
        <v>6.25E-2</v>
      </c>
      <c r="AW32" s="4">
        <v>6.25E-2</v>
      </c>
      <c r="AX32" s="4">
        <v>6.25E-2</v>
      </c>
      <c r="AY32" s="4">
        <v>6.25E-2</v>
      </c>
      <c r="AZ32" s="5">
        <v>0</v>
      </c>
      <c r="BA32" s="4">
        <v>6.25E-2</v>
      </c>
      <c r="BB32" s="4">
        <v>6.25E-2</v>
      </c>
      <c r="BC32" s="4">
        <v>6.25E-2</v>
      </c>
      <c r="BD32" s="4">
        <v>6.25E-2</v>
      </c>
      <c r="BE32" s="12">
        <f>AVERAGE(C32:BD32)</f>
        <v>4.5990566037735846E-2</v>
      </c>
      <c r="BF32" s="13">
        <f>1 - (BE32-MIN(BE$3:BE$56))/(MAX(BE$3:BE$56)-MIN(BE$3:BE$56))</f>
        <v>0.8589409722222221</v>
      </c>
    </row>
    <row r="33" spans="1:58" x14ac:dyDescent="0.35">
      <c r="A33" s="6">
        <v>32</v>
      </c>
      <c r="B33" s="1" t="s">
        <v>31</v>
      </c>
      <c r="C33" s="4">
        <v>0.125</v>
      </c>
      <c r="D33" s="4">
        <v>0.125</v>
      </c>
      <c r="E33" s="4">
        <v>0.125</v>
      </c>
      <c r="F33" s="4">
        <v>0.125</v>
      </c>
      <c r="G33" s="4">
        <v>0.125</v>
      </c>
      <c r="H33" s="4">
        <v>0.125</v>
      </c>
      <c r="I33" s="4">
        <v>0.125</v>
      </c>
      <c r="J33" s="4">
        <v>0.125</v>
      </c>
      <c r="K33" s="4">
        <v>0.125</v>
      </c>
      <c r="L33" s="4">
        <v>0.125</v>
      </c>
      <c r="M33" s="4">
        <v>0.125</v>
      </c>
      <c r="N33" s="4">
        <v>0.125</v>
      </c>
      <c r="O33" s="4">
        <v>0.125</v>
      </c>
      <c r="P33" s="4">
        <v>0.125</v>
      </c>
      <c r="Q33" s="4">
        <v>0.125</v>
      </c>
      <c r="R33" s="4">
        <v>0.125</v>
      </c>
      <c r="S33" s="4">
        <v>0.125</v>
      </c>
      <c r="T33" s="4">
        <v>0.125</v>
      </c>
      <c r="U33" s="4">
        <v>0.125</v>
      </c>
      <c r="V33" s="4">
        <v>0.125</v>
      </c>
      <c r="W33" s="4">
        <v>0.125</v>
      </c>
      <c r="X33" s="4">
        <v>0.125</v>
      </c>
      <c r="Y33" s="4">
        <v>0.125</v>
      </c>
      <c r="Z33" s="4">
        <v>0.125</v>
      </c>
      <c r="AA33" s="4">
        <v>0.125</v>
      </c>
      <c r="AB33" s="4">
        <v>0.125</v>
      </c>
      <c r="AC33" s="4">
        <v>0.125</v>
      </c>
      <c r="AD33" s="4">
        <v>0.125</v>
      </c>
      <c r="AE33" s="4">
        <v>0.125</v>
      </c>
      <c r="AF33" s="4">
        <v>0.125</v>
      </c>
      <c r="AG33" s="4">
        <v>0.125</v>
      </c>
      <c r="AI33" s="4">
        <v>0.125</v>
      </c>
      <c r="AJ33" s="4">
        <v>0.125</v>
      </c>
      <c r="AK33" s="4">
        <v>0.125</v>
      </c>
      <c r="AL33" s="4">
        <v>0.125</v>
      </c>
      <c r="AM33" s="4">
        <v>0.125</v>
      </c>
      <c r="AN33" s="4">
        <v>0.125</v>
      </c>
      <c r="AO33" s="4">
        <v>0.125</v>
      </c>
      <c r="AP33" s="4">
        <v>0.125</v>
      </c>
      <c r="AQ33" s="4">
        <v>0.125</v>
      </c>
      <c r="AR33" s="4">
        <v>0.125</v>
      </c>
      <c r="AS33" s="4">
        <v>0.125</v>
      </c>
      <c r="AT33" s="4">
        <v>0.125</v>
      </c>
      <c r="AU33" s="4">
        <v>0.125</v>
      </c>
      <c r="AV33" s="4">
        <v>0.125</v>
      </c>
      <c r="AW33" s="4">
        <v>0.125</v>
      </c>
      <c r="AX33" s="4">
        <v>0.125</v>
      </c>
      <c r="AY33" s="4">
        <v>0.125</v>
      </c>
      <c r="AZ33" s="4">
        <v>0.125</v>
      </c>
      <c r="BA33" s="4">
        <v>0.125</v>
      </c>
      <c r="BB33" s="4">
        <v>0.125</v>
      </c>
      <c r="BC33" s="4">
        <v>0.125</v>
      </c>
      <c r="BD33" s="4">
        <v>0.125</v>
      </c>
      <c r="BE33" s="12">
        <f>AVERAGE(C33:BD33)</f>
        <v>0.125</v>
      </c>
      <c r="BF33" s="13">
        <f>1 - (BE33-MIN(BE$3:BE$56))/(MAX(BE$3:BE$56)-MIN(BE$3:BE$56))</f>
        <v>0.61660879629629606</v>
      </c>
    </row>
    <row r="34" spans="1:58" x14ac:dyDescent="0.35">
      <c r="A34" s="6">
        <v>33</v>
      </c>
      <c r="B34" s="1" t="s">
        <v>32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12">
        <f>AVERAGE(C34:BD34)</f>
        <v>0</v>
      </c>
      <c r="BF34" s="13">
        <f>1 - (BE34-MIN(BE$3:BE$56))/(MAX(BE$3:BE$56)-MIN(BE$3:BE$56))</f>
        <v>1</v>
      </c>
    </row>
    <row r="35" spans="1:58" x14ac:dyDescent="0.35">
      <c r="A35" s="6">
        <v>34</v>
      </c>
      <c r="B35" s="1" t="s">
        <v>33</v>
      </c>
      <c r="C35" s="5">
        <v>0</v>
      </c>
      <c r="D35" s="4">
        <v>4.3700000000000003E-2</v>
      </c>
      <c r="E35" s="4">
        <v>4.3700000000000003E-2</v>
      </c>
      <c r="F35" s="4">
        <v>4.3700000000000003E-2</v>
      </c>
      <c r="G35" s="4">
        <v>4.3700000000000003E-2</v>
      </c>
      <c r="H35" s="4">
        <v>4.3700000000000003E-2</v>
      </c>
      <c r="I35" s="4">
        <v>4.3700000000000003E-2</v>
      </c>
      <c r="J35" s="4">
        <v>4.3700000000000003E-2</v>
      </c>
      <c r="K35" s="4">
        <v>4.3700000000000003E-2</v>
      </c>
      <c r="L35" s="4">
        <v>4.3700000000000003E-2</v>
      </c>
      <c r="M35" s="4">
        <v>4.3700000000000003E-2</v>
      </c>
      <c r="N35" s="4">
        <v>4.3700000000000003E-2</v>
      </c>
      <c r="O35" s="4">
        <v>4.3700000000000003E-2</v>
      </c>
      <c r="P35" s="4">
        <v>4.3700000000000003E-2</v>
      </c>
      <c r="Q35" s="4">
        <v>4.3700000000000003E-2</v>
      </c>
      <c r="R35" s="5">
        <v>0</v>
      </c>
      <c r="S35" s="4">
        <v>4.3700000000000003E-2</v>
      </c>
      <c r="T35" s="4">
        <v>4.3700000000000003E-2</v>
      </c>
      <c r="U35" s="4">
        <v>4.3700000000000003E-2</v>
      </c>
      <c r="V35" s="4">
        <v>4.3700000000000003E-2</v>
      </c>
      <c r="W35" s="4">
        <v>4.3700000000000003E-2</v>
      </c>
      <c r="X35" s="4">
        <v>4.3700000000000003E-2</v>
      </c>
      <c r="Y35" s="4">
        <v>4.3700000000000003E-2</v>
      </c>
      <c r="Z35" s="4">
        <v>4.3700000000000003E-2</v>
      </c>
      <c r="AA35" s="4">
        <v>4.3700000000000003E-2</v>
      </c>
      <c r="AB35" s="4">
        <v>4.3700000000000003E-2</v>
      </c>
      <c r="AC35" s="4">
        <v>4.3700000000000003E-2</v>
      </c>
      <c r="AD35" s="5">
        <v>0</v>
      </c>
      <c r="AE35" s="4">
        <v>4.3700000000000003E-2</v>
      </c>
      <c r="AF35" s="4">
        <v>4.3700000000000003E-2</v>
      </c>
      <c r="AG35" s="4">
        <v>4.3700000000000003E-2</v>
      </c>
      <c r="AH35" s="4">
        <v>4.3700000000000003E-2</v>
      </c>
      <c r="AI35" s="4">
        <v>4.3700000000000003E-2</v>
      </c>
      <c r="AK35" s="4">
        <v>4.3700000000000003E-2</v>
      </c>
      <c r="AL35" s="4">
        <v>4.3700000000000003E-2</v>
      </c>
      <c r="AM35" s="4">
        <v>4.3700000000000003E-2</v>
      </c>
      <c r="AN35" s="4">
        <v>4.3700000000000003E-2</v>
      </c>
      <c r="AO35" s="4">
        <v>4.3700000000000003E-2</v>
      </c>
      <c r="AP35" s="4">
        <v>4.3700000000000003E-2</v>
      </c>
      <c r="AQ35" s="4">
        <v>4.3700000000000003E-2</v>
      </c>
      <c r="AR35" s="4">
        <v>4.3700000000000003E-2</v>
      </c>
      <c r="AS35" s="4">
        <v>4.3700000000000003E-2</v>
      </c>
      <c r="AT35" s="4">
        <v>4.3700000000000003E-2</v>
      </c>
      <c r="AU35" s="4">
        <v>4.3700000000000003E-2</v>
      </c>
      <c r="AV35" s="4">
        <v>4.3700000000000003E-2</v>
      </c>
      <c r="AW35" s="5">
        <v>0</v>
      </c>
      <c r="AX35" s="4">
        <v>4.3700000000000003E-2</v>
      </c>
      <c r="AY35" s="4">
        <v>4.3700000000000003E-2</v>
      </c>
      <c r="AZ35" s="4">
        <v>4.3700000000000003E-2</v>
      </c>
      <c r="BA35" s="5">
        <v>0</v>
      </c>
      <c r="BB35" s="4">
        <v>4.3700000000000003E-2</v>
      </c>
      <c r="BC35" s="4">
        <v>4.3700000000000003E-2</v>
      </c>
      <c r="BD35" s="4">
        <v>4.3700000000000003E-2</v>
      </c>
      <c r="BE35" s="12">
        <f>AVERAGE(C35:BD35)</f>
        <v>3.9577358490566053E-2</v>
      </c>
      <c r="BF35" s="13">
        <f>1 - (BE35-MIN(BE$3:BE$56))/(MAX(BE$3:BE$56)-MIN(BE$3:BE$56))</f>
        <v>0.87861111111111101</v>
      </c>
    </row>
    <row r="36" spans="1:58" x14ac:dyDescent="0.35">
      <c r="A36" s="6">
        <v>35</v>
      </c>
      <c r="B36" s="1" t="s">
        <v>34</v>
      </c>
      <c r="C36" s="4">
        <v>2.5000000000000001E-2</v>
      </c>
      <c r="D36" s="5">
        <v>0</v>
      </c>
      <c r="E36" s="4">
        <v>2.5000000000000001E-2</v>
      </c>
      <c r="F36" s="5">
        <v>0</v>
      </c>
      <c r="G36" s="4">
        <v>2.5000000000000001E-2</v>
      </c>
      <c r="H36" s="4">
        <v>2.5000000000000001E-2</v>
      </c>
      <c r="I36" s="4">
        <v>2.5000000000000001E-2</v>
      </c>
      <c r="J36" s="4">
        <v>2.5000000000000001E-2</v>
      </c>
      <c r="K36" s="4">
        <v>2.5000000000000001E-2</v>
      </c>
      <c r="L36" s="4">
        <v>2.5000000000000001E-2</v>
      </c>
      <c r="M36" s="4">
        <v>2.5000000000000001E-2</v>
      </c>
      <c r="N36" s="4">
        <v>2.5000000000000001E-2</v>
      </c>
      <c r="O36" s="5">
        <v>0</v>
      </c>
      <c r="P36" s="4">
        <v>2.5000000000000001E-2</v>
      </c>
      <c r="Q36" s="4">
        <v>2.5000000000000001E-2</v>
      </c>
      <c r="R36" s="4">
        <v>2.5000000000000001E-2</v>
      </c>
      <c r="S36" s="4">
        <v>2.5000000000000001E-2</v>
      </c>
      <c r="T36" s="4">
        <v>2.5000000000000001E-2</v>
      </c>
      <c r="U36" s="4">
        <v>2.5000000000000001E-2</v>
      </c>
      <c r="V36" s="4">
        <v>2.5000000000000001E-2</v>
      </c>
      <c r="W36" s="4">
        <v>2.5000000000000001E-2</v>
      </c>
      <c r="X36" s="4">
        <v>2.5000000000000001E-2</v>
      </c>
      <c r="Y36" s="4">
        <v>2.5000000000000001E-2</v>
      </c>
      <c r="Z36" s="4">
        <v>2.5000000000000001E-2</v>
      </c>
      <c r="AA36" s="4">
        <v>2.5000000000000001E-2</v>
      </c>
      <c r="AB36" s="5">
        <v>0</v>
      </c>
      <c r="AC36" s="4">
        <v>2.5000000000000001E-2</v>
      </c>
      <c r="AD36" s="4">
        <v>2.5000000000000001E-2</v>
      </c>
      <c r="AE36" s="5">
        <v>0</v>
      </c>
      <c r="AF36" s="5">
        <v>0</v>
      </c>
      <c r="AG36" s="4">
        <v>2.5000000000000001E-2</v>
      </c>
      <c r="AH36" s="4">
        <v>2.5000000000000001E-2</v>
      </c>
      <c r="AI36" s="5">
        <v>0</v>
      </c>
      <c r="AJ36" s="4">
        <v>2.5000000000000001E-2</v>
      </c>
      <c r="AL36" s="5">
        <v>0</v>
      </c>
      <c r="AM36" s="4">
        <v>2.5000000000000001E-2</v>
      </c>
      <c r="AN36" s="4">
        <v>2.5000000000000001E-2</v>
      </c>
      <c r="AO36" s="4">
        <v>2.5000000000000001E-2</v>
      </c>
      <c r="AP36" s="4">
        <v>2.5000000000000001E-2</v>
      </c>
      <c r="AQ36" s="4">
        <v>2.5000000000000001E-2</v>
      </c>
      <c r="AR36" s="4">
        <v>2.5000000000000001E-2</v>
      </c>
      <c r="AS36" s="4">
        <v>2.5000000000000001E-2</v>
      </c>
      <c r="AT36" s="4">
        <v>2.5000000000000001E-2</v>
      </c>
      <c r="AU36" s="5">
        <v>0</v>
      </c>
      <c r="AV36" s="4">
        <v>2.5000000000000001E-2</v>
      </c>
      <c r="AW36" s="4">
        <v>2.5000000000000001E-2</v>
      </c>
      <c r="AX36" s="5">
        <v>0</v>
      </c>
      <c r="AY36" s="5">
        <v>0</v>
      </c>
      <c r="AZ36" s="4">
        <v>2.5000000000000001E-2</v>
      </c>
      <c r="BA36" s="4">
        <v>2.5000000000000001E-2</v>
      </c>
      <c r="BB36" s="4">
        <v>2.5000000000000001E-2</v>
      </c>
      <c r="BC36" s="5">
        <v>0</v>
      </c>
      <c r="BD36" s="5">
        <v>0</v>
      </c>
      <c r="BE36" s="12">
        <f>AVERAGE(C36:BD36)</f>
        <v>1.8867924528301896E-2</v>
      </c>
      <c r="BF36" s="13">
        <f>1 - (BE36-MIN(BE$3:BE$56))/(MAX(BE$3:BE$56)-MIN(BE$3:BE$56))</f>
        <v>0.94212962962962954</v>
      </c>
    </row>
    <row r="37" spans="1:58" x14ac:dyDescent="0.35">
      <c r="A37" s="6">
        <v>36</v>
      </c>
      <c r="B37" s="1" t="s">
        <v>35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12">
        <f>AVERAGE(C37:BD37)</f>
        <v>0</v>
      </c>
      <c r="BF37" s="13">
        <f>1 - (BE37-MIN(BE$3:BE$56))/(MAX(BE$3:BE$56)-MIN(BE$3:BE$56))</f>
        <v>1</v>
      </c>
    </row>
    <row r="38" spans="1:58" x14ac:dyDescent="0.35">
      <c r="A38" s="6">
        <v>37</v>
      </c>
      <c r="B38" s="1" t="s">
        <v>36</v>
      </c>
      <c r="C38" s="4">
        <v>6.25E-2</v>
      </c>
      <c r="D38" s="4">
        <v>6.25E-2</v>
      </c>
      <c r="E38" s="5">
        <v>0</v>
      </c>
      <c r="F38" s="4">
        <v>6.25E-2</v>
      </c>
      <c r="G38" s="5">
        <v>0</v>
      </c>
      <c r="H38" s="4">
        <v>6.25E-2</v>
      </c>
      <c r="I38" s="5">
        <v>0</v>
      </c>
      <c r="J38" s="4">
        <v>6.25E-2</v>
      </c>
      <c r="K38" s="4">
        <v>6.25E-2</v>
      </c>
      <c r="L38" s="4">
        <v>6.25E-2</v>
      </c>
      <c r="M38" s="4">
        <v>6.25E-2</v>
      </c>
      <c r="N38" s="4">
        <v>6.25E-2</v>
      </c>
      <c r="O38" s="4">
        <v>6.25E-2</v>
      </c>
      <c r="P38" s="5">
        <v>0</v>
      </c>
      <c r="Q38" s="4">
        <v>6.25E-2</v>
      </c>
      <c r="R38" s="4">
        <v>6.25E-2</v>
      </c>
      <c r="S38" s="4">
        <v>6.25E-2</v>
      </c>
      <c r="T38" s="4">
        <v>6.25E-2</v>
      </c>
      <c r="U38" s="4">
        <v>6.25E-2</v>
      </c>
      <c r="V38" s="4">
        <v>6.25E-2</v>
      </c>
      <c r="W38" s="5">
        <v>0</v>
      </c>
      <c r="X38" s="5">
        <v>0</v>
      </c>
      <c r="Y38" s="5">
        <v>0</v>
      </c>
      <c r="Z38" s="5">
        <v>0</v>
      </c>
      <c r="AA38" s="4">
        <v>6.25E-2</v>
      </c>
      <c r="AB38" s="4">
        <v>6.25E-2</v>
      </c>
      <c r="AC38" s="5">
        <v>0</v>
      </c>
      <c r="AD38" s="4">
        <v>6.25E-2</v>
      </c>
      <c r="AE38" s="4">
        <v>6.25E-2</v>
      </c>
      <c r="AF38" s="4">
        <v>6.25E-2</v>
      </c>
      <c r="AG38" s="5">
        <v>0</v>
      </c>
      <c r="AH38" s="4">
        <v>6.25E-2</v>
      </c>
      <c r="AI38" s="4">
        <v>6.25E-2</v>
      </c>
      <c r="AJ38" s="4">
        <v>6.25E-2</v>
      </c>
      <c r="AK38" s="4">
        <v>6.25E-2</v>
      </c>
      <c r="AL38" s="4">
        <v>6.25E-2</v>
      </c>
      <c r="AN38" s="5">
        <v>0</v>
      </c>
      <c r="AO38" s="4">
        <v>6.25E-2</v>
      </c>
      <c r="AP38" s="4">
        <v>6.25E-2</v>
      </c>
      <c r="AQ38" s="5">
        <v>0</v>
      </c>
      <c r="AR38" s="4">
        <v>6.25E-2</v>
      </c>
      <c r="AS38" s="5">
        <v>0</v>
      </c>
      <c r="AT38" s="4">
        <v>6.25E-2</v>
      </c>
      <c r="AU38" s="4">
        <v>6.25E-2</v>
      </c>
      <c r="AV38" s="4">
        <v>6.25E-2</v>
      </c>
      <c r="AW38" s="4">
        <v>6.25E-2</v>
      </c>
      <c r="AX38" s="4">
        <v>6.25E-2</v>
      </c>
      <c r="AY38" s="4">
        <v>6.25E-2</v>
      </c>
      <c r="AZ38" s="5">
        <v>0</v>
      </c>
      <c r="BA38" s="4">
        <v>6.25E-2</v>
      </c>
      <c r="BB38" s="4">
        <v>6.25E-2</v>
      </c>
      <c r="BC38" s="4">
        <v>6.25E-2</v>
      </c>
      <c r="BD38" s="4">
        <v>6.25E-2</v>
      </c>
      <c r="BE38" s="12">
        <f>AVERAGE(C38:BD38)</f>
        <v>4.5990566037735846E-2</v>
      </c>
      <c r="BF38" s="13">
        <f>1 - (BE38-MIN(BE$3:BE$56))/(MAX(BE$3:BE$56)-MIN(BE$3:BE$56))</f>
        <v>0.8589409722222221</v>
      </c>
    </row>
    <row r="39" spans="1:58" x14ac:dyDescent="0.35">
      <c r="A39" s="6">
        <v>38</v>
      </c>
      <c r="B39" s="1" t="s">
        <v>37</v>
      </c>
      <c r="C39" s="4">
        <v>6.25E-2</v>
      </c>
      <c r="D39" s="4">
        <v>6.25E-2</v>
      </c>
      <c r="E39" s="5">
        <v>0</v>
      </c>
      <c r="F39" s="4">
        <v>6.25E-2</v>
      </c>
      <c r="G39" s="5">
        <v>0</v>
      </c>
      <c r="H39" s="4">
        <v>6.25E-2</v>
      </c>
      <c r="I39" s="5">
        <v>0</v>
      </c>
      <c r="J39" s="4">
        <v>6.25E-2</v>
      </c>
      <c r="K39" s="4">
        <v>6.25E-2</v>
      </c>
      <c r="L39" s="4">
        <v>6.25E-2</v>
      </c>
      <c r="M39" s="4">
        <v>6.25E-2</v>
      </c>
      <c r="N39" s="4">
        <v>6.25E-2</v>
      </c>
      <c r="O39" s="4">
        <v>6.25E-2</v>
      </c>
      <c r="P39" s="5">
        <v>0</v>
      </c>
      <c r="Q39" s="4">
        <v>6.25E-2</v>
      </c>
      <c r="R39" s="4">
        <v>6.25E-2</v>
      </c>
      <c r="S39" s="4">
        <v>6.25E-2</v>
      </c>
      <c r="T39" s="4">
        <v>6.25E-2</v>
      </c>
      <c r="U39" s="4">
        <v>6.25E-2</v>
      </c>
      <c r="V39" s="4">
        <v>6.25E-2</v>
      </c>
      <c r="W39" s="5">
        <v>0</v>
      </c>
      <c r="X39" s="5">
        <v>0</v>
      </c>
      <c r="Y39" s="5">
        <v>0</v>
      </c>
      <c r="Z39" s="5">
        <v>0</v>
      </c>
      <c r="AA39" s="4">
        <v>6.25E-2</v>
      </c>
      <c r="AB39" s="4">
        <v>6.25E-2</v>
      </c>
      <c r="AC39" s="5">
        <v>0</v>
      </c>
      <c r="AD39" s="4">
        <v>6.25E-2</v>
      </c>
      <c r="AE39" s="4">
        <v>6.25E-2</v>
      </c>
      <c r="AF39" s="4">
        <v>6.25E-2</v>
      </c>
      <c r="AG39" s="5">
        <v>0</v>
      </c>
      <c r="AH39" s="4">
        <v>6.25E-2</v>
      </c>
      <c r="AI39" s="4">
        <v>6.25E-2</v>
      </c>
      <c r="AJ39" s="4">
        <v>6.25E-2</v>
      </c>
      <c r="AK39" s="4">
        <v>6.25E-2</v>
      </c>
      <c r="AL39" s="4">
        <v>6.25E-2</v>
      </c>
      <c r="AM39" s="5">
        <v>0</v>
      </c>
      <c r="AO39" s="4">
        <v>6.25E-2</v>
      </c>
      <c r="AP39" s="4">
        <v>6.25E-2</v>
      </c>
      <c r="AQ39" s="5">
        <v>0</v>
      </c>
      <c r="AR39" s="4">
        <v>6.25E-2</v>
      </c>
      <c r="AS39" s="5">
        <v>0</v>
      </c>
      <c r="AT39" s="4">
        <v>6.25E-2</v>
      </c>
      <c r="AU39" s="4">
        <v>6.25E-2</v>
      </c>
      <c r="AV39" s="4">
        <v>6.25E-2</v>
      </c>
      <c r="AW39" s="4">
        <v>6.25E-2</v>
      </c>
      <c r="AX39" s="4">
        <v>6.25E-2</v>
      </c>
      <c r="AY39" s="4">
        <v>6.25E-2</v>
      </c>
      <c r="AZ39" s="5">
        <v>0</v>
      </c>
      <c r="BA39" s="4">
        <v>6.25E-2</v>
      </c>
      <c r="BB39" s="4">
        <v>6.25E-2</v>
      </c>
      <c r="BC39" s="4">
        <v>6.25E-2</v>
      </c>
      <c r="BD39" s="4">
        <v>6.25E-2</v>
      </c>
      <c r="BE39" s="12">
        <f>AVERAGE(C39:BD39)</f>
        <v>4.5990566037735846E-2</v>
      </c>
      <c r="BF39" s="13">
        <f>1 - (BE39-MIN(BE$3:BE$56))/(MAX(BE$3:BE$56)-MIN(BE$3:BE$56))</f>
        <v>0.8589409722222221</v>
      </c>
    </row>
    <row r="40" spans="1:58" x14ac:dyDescent="0.35">
      <c r="A40" s="6">
        <v>39</v>
      </c>
      <c r="B40" s="1" t="s">
        <v>38</v>
      </c>
      <c r="C40" s="4">
        <v>6.25E-2</v>
      </c>
      <c r="D40" s="4">
        <v>6.25E-2</v>
      </c>
      <c r="E40" s="4">
        <v>6.25E-2</v>
      </c>
      <c r="F40" s="4">
        <v>6.25E-2</v>
      </c>
      <c r="G40" s="4">
        <v>6.25E-2</v>
      </c>
      <c r="H40" s="5">
        <v>0</v>
      </c>
      <c r="I40" s="4">
        <v>6.25E-2</v>
      </c>
      <c r="J40" s="4">
        <v>6.25E-2</v>
      </c>
      <c r="K40" s="4">
        <v>6.25E-2</v>
      </c>
      <c r="L40" s="4">
        <v>6.25E-2</v>
      </c>
      <c r="M40" s="5">
        <v>0</v>
      </c>
      <c r="N40" s="4">
        <v>6.25E-2</v>
      </c>
      <c r="O40" s="4">
        <v>6.25E-2</v>
      </c>
      <c r="P40" s="4">
        <v>6.25E-2</v>
      </c>
      <c r="Q40" s="5">
        <v>0</v>
      </c>
      <c r="R40" s="5">
        <v>0</v>
      </c>
      <c r="S40" s="4">
        <v>6.25E-2</v>
      </c>
      <c r="T40" s="4">
        <v>1.2500000000000001E-2</v>
      </c>
      <c r="U40" s="4">
        <v>5.62E-2</v>
      </c>
      <c r="V40" s="4">
        <v>6.25E-2</v>
      </c>
      <c r="W40" s="4">
        <v>6.25E-2</v>
      </c>
      <c r="X40" s="4">
        <v>6.25E-2</v>
      </c>
      <c r="Y40" s="4">
        <v>6.25E-2</v>
      </c>
      <c r="Z40" s="4">
        <v>6.25E-2</v>
      </c>
      <c r="AA40" s="5">
        <v>0</v>
      </c>
      <c r="AB40" s="4">
        <v>6.25E-2</v>
      </c>
      <c r="AC40" s="4">
        <v>6.25E-2</v>
      </c>
      <c r="AD40" s="5">
        <v>0</v>
      </c>
      <c r="AE40" s="5">
        <v>0</v>
      </c>
      <c r="AF40" s="5">
        <v>0</v>
      </c>
      <c r="AG40" s="4">
        <v>6.25E-2</v>
      </c>
      <c r="AH40" s="4">
        <v>6.25E-2</v>
      </c>
      <c r="AI40" s="5">
        <v>0</v>
      </c>
      <c r="AJ40" s="4">
        <v>6.25E-2</v>
      </c>
      <c r="AK40" s="4">
        <v>6.25E-2</v>
      </c>
      <c r="AL40" s="4">
        <v>6.25E-2</v>
      </c>
      <c r="AM40" s="4">
        <v>6.25E-2</v>
      </c>
      <c r="AN40" s="4">
        <v>6.25E-2</v>
      </c>
      <c r="AP40" s="4">
        <v>6.25E-2</v>
      </c>
      <c r="AQ40" s="4">
        <v>6.25E-2</v>
      </c>
      <c r="AR40" s="5">
        <v>0</v>
      </c>
      <c r="AS40" s="4">
        <v>6.25E-2</v>
      </c>
      <c r="AT40" s="4">
        <v>6.25E-2</v>
      </c>
      <c r="AU40" s="4">
        <v>6.25E-2</v>
      </c>
      <c r="AV40" s="4">
        <v>6.25E-2</v>
      </c>
      <c r="AW40" s="5">
        <v>0</v>
      </c>
      <c r="AX40" s="4">
        <v>6.25E-2</v>
      </c>
      <c r="AY40" s="5">
        <v>0</v>
      </c>
      <c r="AZ40" s="4">
        <v>6.25E-2</v>
      </c>
      <c r="BA40" s="4">
        <v>6.25E-2</v>
      </c>
      <c r="BB40" s="5">
        <v>0</v>
      </c>
      <c r="BC40" s="5">
        <v>0</v>
      </c>
      <c r="BD40" s="5">
        <v>0</v>
      </c>
      <c r="BE40" s="12">
        <f>AVERAGE(C40:BD40)</f>
        <v>4.3749056603773581E-2</v>
      </c>
      <c r="BF40" s="13">
        <f>1 - (BE40-MIN(BE$3:BE$56))/(MAX(BE$3:BE$56)-MIN(BE$3:BE$56))</f>
        <v>0.86581597222222217</v>
      </c>
    </row>
    <row r="41" spans="1:58" x14ac:dyDescent="0.35">
      <c r="A41" s="6">
        <v>40</v>
      </c>
      <c r="B41" s="1" t="s">
        <v>39</v>
      </c>
      <c r="C41" s="4">
        <v>0.05</v>
      </c>
      <c r="D41" s="4">
        <v>0.05</v>
      </c>
      <c r="E41" s="4">
        <v>0.05</v>
      </c>
      <c r="F41" s="4">
        <v>0.05</v>
      </c>
      <c r="G41" s="4">
        <v>0.05</v>
      </c>
      <c r="H41" s="4">
        <v>0.05</v>
      </c>
      <c r="I41" s="4">
        <v>0.05</v>
      </c>
      <c r="J41" s="4">
        <v>0.05</v>
      </c>
      <c r="K41" s="4">
        <v>0.05</v>
      </c>
      <c r="L41" s="4">
        <v>0.05</v>
      </c>
      <c r="M41" s="4">
        <v>0.05</v>
      </c>
      <c r="N41" s="4">
        <v>0.05</v>
      </c>
      <c r="O41" s="4">
        <v>0.05</v>
      </c>
      <c r="P41" s="4">
        <v>0.05</v>
      </c>
      <c r="Q41" s="4">
        <v>0.05</v>
      </c>
      <c r="R41" s="4">
        <v>0.05</v>
      </c>
      <c r="S41" s="4">
        <v>0.05</v>
      </c>
      <c r="T41" s="4">
        <v>0.05</v>
      </c>
      <c r="U41" s="4">
        <v>0.05</v>
      </c>
      <c r="V41" s="4">
        <v>0.05</v>
      </c>
      <c r="W41" s="4">
        <v>0.05</v>
      </c>
      <c r="X41" s="4">
        <v>0.05</v>
      </c>
      <c r="Y41" s="4">
        <v>0.05</v>
      </c>
      <c r="Z41" s="4">
        <v>0.05</v>
      </c>
      <c r="AA41" s="4">
        <v>0.05</v>
      </c>
      <c r="AB41" s="4">
        <v>0.05</v>
      </c>
      <c r="AC41" s="4">
        <v>0.05</v>
      </c>
      <c r="AD41" s="4">
        <v>0.05</v>
      </c>
      <c r="AE41" s="4">
        <v>0.05</v>
      </c>
      <c r="AF41" s="4">
        <v>0.05</v>
      </c>
      <c r="AG41" s="4">
        <v>0.05</v>
      </c>
      <c r="AH41" s="4">
        <v>0.05</v>
      </c>
      <c r="AI41" s="4">
        <v>0.05</v>
      </c>
      <c r="AJ41" s="4">
        <v>0.05</v>
      </c>
      <c r="AK41" s="4">
        <v>0.05</v>
      </c>
      <c r="AL41" s="4">
        <v>0.05</v>
      </c>
      <c r="AM41" s="4">
        <v>0.05</v>
      </c>
      <c r="AN41" s="4">
        <v>0.05</v>
      </c>
      <c r="AO41" s="4">
        <v>0.05</v>
      </c>
      <c r="AQ41" s="4">
        <v>0.05</v>
      </c>
      <c r="AR41" s="4">
        <v>0.05</v>
      </c>
      <c r="AS41" s="4">
        <v>0.05</v>
      </c>
      <c r="AT41" s="4">
        <v>0.05</v>
      </c>
      <c r="AU41" s="4">
        <v>0.05</v>
      </c>
      <c r="AV41" s="4">
        <v>0.05</v>
      </c>
      <c r="AW41" s="4">
        <v>0.05</v>
      </c>
      <c r="AX41" s="4">
        <v>0.05</v>
      </c>
      <c r="AY41" s="4">
        <v>0.05</v>
      </c>
      <c r="AZ41" s="4">
        <v>0.05</v>
      </c>
      <c r="BA41" s="4">
        <v>0.05</v>
      </c>
      <c r="BB41" s="4">
        <v>0.05</v>
      </c>
      <c r="BC41" s="4">
        <v>0.05</v>
      </c>
      <c r="BD41" s="4">
        <v>0.05</v>
      </c>
      <c r="BE41" s="12">
        <f>AVERAGE(C41:BD41)</f>
        <v>4.9999999999999975E-2</v>
      </c>
      <c r="BF41" s="13">
        <f>1 - (BE41-MIN(BE$3:BE$56))/(MAX(BE$3:BE$56)-MIN(BE$3:BE$56))</f>
        <v>0.84664351851851849</v>
      </c>
    </row>
    <row r="42" spans="1:58" x14ac:dyDescent="0.35">
      <c r="A42" s="6">
        <v>41</v>
      </c>
      <c r="B42" s="1" t="s">
        <v>40</v>
      </c>
      <c r="C42" s="4">
        <v>6.25E-2</v>
      </c>
      <c r="D42" s="4">
        <v>6.25E-2</v>
      </c>
      <c r="E42" s="5">
        <v>0</v>
      </c>
      <c r="F42" s="4">
        <v>6.25E-2</v>
      </c>
      <c r="G42" s="5">
        <v>0</v>
      </c>
      <c r="H42" s="4">
        <v>6.25E-2</v>
      </c>
      <c r="I42" s="5">
        <v>0</v>
      </c>
      <c r="J42" s="4">
        <v>6.25E-2</v>
      </c>
      <c r="K42" s="4">
        <v>6.25E-2</v>
      </c>
      <c r="L42" s="4">
        <v>6.25E-2</v>
      </c>
      <c r="M42" s="4">
        <v>6.25E-2</v>
      </c>
      <c r="N42" s="4">
        <v>6.25E-2</v>
      </c>
      <c r="O42" s="4">
        <v>6.25E-2</v>
      </c>
      <c r="P42" s="5">
        <v>0</v>
      </c>
      <c r="Q42" s="4">
        <v>6.25E-2</v>
      </c>
      <c r="R42" s="4">
        <v>6.25E-2</v>
      </c>
      <c r="S42" s="4">
        <v>6.25E-2</v>
      </c>
      <c r="T42" s="4">
        <v>6.25E-2</v>
      </c>
      <c r="U42" s="4">
        <v>6.25E-2</v>
      </c>
      <c r="V42" s="4">
        <v>6.25E-2</v>
      </c>
      <c r="W42" s="5">
        <v>0</v>
      </c>
      <c r="X42" s="5">
        <v>0</v>
      </c>
      <c r="Y42" s="5">
        <v>0</v>
      </c>
      <c r="Z42" s="5">
        <v>0</v>
      </c>
      <c r="AA42" s="4">
        <v>6.25E-2</v>
      </c>
      <c r="AB42" s="4">
        <v>6.25E-2</v>
      </c>
      <c r="AC42" s="5">
        <v>0</v>
      </c>
      <c r="AD42" s="4">
        <v>6.25E-2</v>
      </c>
      <c r="AE42" s="4">
        <v>6.25E-2</v>
      </c>
      <c r="AF42" s="4">
        <v>6.25E-2</v>
      </c>
      <c r="AG42" s="5">
        <v>0</v>
      </c>
      <c r="AH42" s="4">
        <v>6.25E-2</v>
      </c>
      <c r="AI42" s="4">
        <v>6.25E-2</v>
      </c>
      <c r="AJ42" s="4">
        <v>6.25E-2</v>
      </c>
      <c r="AK42" s="4">
        <v>6.25E-2</v>
      </c>
      <c r="AL42" s="4">
        <v>6.25E-2</v>
      </c>
      <c r="AM42" s="5">
        <v>0</v>
      </c>
      <c r="AN42" s="5">
        <v>0</v>
      </c>
      <c r="AO42" s="4">
        <v>6.25E-2</v>
      </c>
      <c r="AP42" s="4">
        <v>6.25E-2</v>
      </c>
      <c r="AR42" s="4">
        <v>6.25E-2</v>
      </c>
      <c r="AS42" s="5">
        <v>0</v>
      </c>
      <c r="AT42" s="4">
        <v>6.25E-2</v>
      </c>
      <c r="AU42" s="4">
        <v>6.25E-2</v>
      </c>
      <c r="AV42" s="4">
        <v>6.25E-2</v>
      </c>
      <c r="AW42" s="4">
        <v>6.25E-2</v>
      </c>
      <c r="AX42" s="4">
        <v>6.25E-2</v>
      </c>
      <c r="AY42" s="4">
        <v>6.25E-2</v>
      </c>
      <c r="AZ42" s="5">
        <v>0</v>
      </c>
      <c r="BA42" s="4">
        <v>6.25E-2</v>
      </c>
      <c r="BB42" s="4">
        <v>6.25E-2</v>
      </c>
      <c r="BC42" s="4">
        <v>6.25E-2</v>
      </c>
      <c r="BD42" s="4">
        <v>6.25E-2</v>
      </c>
      <c r="BE42" s="12">
        <f>AVERAGE(C42:BD42)</f>
        <v>4.5990566037735846E-2</v>
      </c>
      <c r="BF42" s="13">
        <f>1 - (BE42-MIN(BE$3:BE$56))/(MAX(BE$3:BE$56)-MIN(BE$3:BE$56))</f>
        <v>0.8589409722222221</v>
      </c>
    </row>
    <row r="43" spans="1:58" x14ac:dyDescent="0.35">
      <c r="A43" s="6">
        <v>42</v>
      </c>
      <c r="B43" s="1" t="s">
        <v>41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12">
        <f>AVERAGE(C43:BD43)</f>
        <v>0</v>
      </c>
      <c r="BF43" s="13">
        <f>1 - (BE43-MIN(BE$3:BE$56))/(MAX(BE$3:BE$56)-MIN(BE$3:BE$56))</f>
        <v>1</v>
      </c>
    </row>
    <row r="44" spans="1:58" x14ac:dyDescent="0.35">
      <c r="A44" s="6">
        <v>43</v>
      </c>
      <c r="B44" s="1" t="s">
        <v>42</v>
      </c>
      <c r="C44" s="4">
        <v>0.2</v>
      </c>
      <c r="D44" s="4">
        <v>0.2</v>
      </c>
      <c r="E44" s="4">
        <v>0.2</v>
      </c>
      <c r="F44" s="4">
        <v>0.2</v>
      </c>
      <c r="G44" s="4">
        <v>0.2</v>
      </c>
      <c r="H44" s="4">
        <v>0.2</v>
      </c>
      <c r="I44" s="4">
        <v>0.2</v>
      </c>
      <c r="J44" s="4">
        <v>0.2</v>
      </c>
      <c r="K44" s="4">
        <v>0.2</v>
      </c>
      <c r="L44" s="4">
        <v>0.2</v>
      </c>
      <c r="M44" s="4">
        <v>0.2</v>
      </c>
      <c r="N44" s="4">
        <v>0.2</v>
      </c>
      <c r="O44" s="4">
        <v>0.2</v>
      </c>
      <c r="P44" s="4">
        <v>0.2</v>
      </c>
      <c r="Q44" s="4">
        <v>0.2</v>
      </c>
      <c r="R44" s="4">
        <v>0.2</v>
      </c>
      <c r="S44" s="4">
        <v>0.2</v>
      </c>
      <c r="T44" s="4">
        <v>0.2</v>
      </c>
      <c r="U44" s="4">
        <v>0.2</v>
      </c>
      <c r="V44" s="4">
        <v>0.2</v>
      </c>
      <c r="W44" s="4">
        <v>0.2</v>
      </c>
      <c r="X44" s="4">
        <v>0.2</v>
      </c>
      <c r="Y44" s="4">
        <v>0.2</v>
      </c>
      <c r="Z44" s="4">
        <v>0.2</v>
      </c>
      <c r="AA44" s="4">
        <v>0.2</v>
      </c>
      <c r="AB44" s="4">
        <v>0.2</v>
      </c>
      <c r="AC44" s="4">
        <v>0.2</v>
      </c>
      <c r="AD44" s="4">
        <v>0.2</v>
      </c>
      <c r="AE44" s="4">
        <v>0.2</v>
      </c>
      <c r="AF44" s="4">
        <v>0.2</v>
      </c>
      <c r="AG44" s="4">
        <v>0.2</v>
      </c>
      <c r="AH44" s="4">
        <v>0.2</v>
      </c>
      <c r="AI44" s="4">
        <v>0.2</v>
      </c>
      <c r="AJ44" s="4">
        <v>0.2</v>
      </c>
      <c r="AK44" s="4">
        <v>0.2</v>
      </c>
      <c r="AL44" s="4">
        <v>0.2</v>
      </c>
      <c r="AM44" s="4">
        <v>0.2</v>
      </c>
      <c r="AN44" s="4">
        <v>0.2</v>
      </c>
      <c r="AO44" s="4">
        <v>0.2</v>
      </c>
      <c r="AP44" s="4">
        <v>0.2</v>
      </c>
      <c r="AQ44" s="4">
        <v>0.2</v>
      </c>
      <c r="AR44" s="4">
        <v>0.2</v>
      </c>
      <c r="AT44" s="4">
        <v>0.2</v>
      </c>
      <c r="AU44" s="4">
        <v>0.2</v>
      </c>
      <c r="AW44" s="4">
        <v>0.2</v>
      </c>
      <c r="AX44" s="4">
        <v>0.2</v>
      </c>
      <c r="AY44" s="4">
        <v>0.2</v>
      </c>
      <c r="AZ44" s="4">
        <v>0.2</v>
      </c>
      <c r="BA44" s="4">
        <v>0.2</v>
      </c>
      <c r="BB44" s="4">
        <v>0.2</v>
      </c>
      <c r="BC44" s="4">
        <v>0.2</v>
      </c>
      <c r="BD44" s="4">
        <v>0.2</v>
      </c>
      <c r="BE44" s="12">
        <f>AVERAGE(C44:BD44)</f>
        <v>0.1999999999999999</v>
      </c>
      <c r="BF44" s="13">
        <f>1 - (BE44-MIN(BE$3:BE$56))/(MAX(BE$3:BE$56)-MIN(BE$3:BE$56))</f>
        <v>0.38657407407407407</v>
      </c>
    </row>
    <row r="45" spans="1:58" x14ac:dyDescent="0.35">
      <c r="A45" s="6">
        <v>44</v>
      </c>
      <c r="B45" s="1" t="s">
        <v>43</v>
      </c>
      <c r="BE45" s="12">
        <v>0.3</v>
      </c>
      <c r="BF45" s="13">
        <f>1 - (BE45-MIN(BE$3:BE$56))/(MAX(BE$3:BE$56)-MIN(BE$3:BE$56))</f>
        <v>7.9861111111110605E-2</v>
      </c>
    </row>
    <row r="46" spans="1:58" x14ac:dyDescent="0.35">
      <c r="A46" s="6">
        <v>45</v>
      </c>
      <c r="B46" s="1" t="s">
        <v>44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12">
        <f>AVERAGE(C46:BD46)</f>
        <v>0</v>
      </c>
      <c r="BF46" s="13">
        <f>1 - (BE46-MIN(BE$3:BE$56))/(MAX(BE$3:BE$56)-MIN(BE$3:BE$56))</f>
        <v>1</v>
      </c>
    </row>
    <row r="47" spans="1:58" x14ac:dyDescent="0.35">
      <c r="A47" s="6">
        <v>46</v>
      </c>
      <c r="B47" s="1" t="s">
        <v>45</v>
      </c>
      <c r="BE47" s="12">
        <v>0.03</v>
      </c>
      <c r="BF47" s="13">
        <f>1 - (BE47-MIN(BE$3:BE$56))/(MAX(BE$3:BE$56)-MIN(BE$3:BE$56))</f>
        <v>0.90798611111111105</v>
      </c>
    </row>
    <row r="48" spans="1:58" x14ac:dyDescent="0.35">
      <c r="A48" s="6">
        <v>47</v>
      </c>
      <c r="B48" s="1" t="s">
        <v>46</v>
      </c>
      <c r="C48" s="5">
        <v>0</v>
      </c>
      <c r="D48" s="4">
        <v>0.25</v>
      </c>
      <c r="E48" s="4">
        <v>0.25</v>
      </c>
      <c r="F48" s="4">
        <v>0.25</v>
      </c>
      <c r="G48" s="4">
        <v>0.25</v>
      </c>
      <c r="H48" s="5">
        <v>0</v>
      </c>
      <c r="I48" s="4">
        <v>0.25</v>
      </c>
      <c r="J48" s="4">
        <v>0.25</v>
      </c>
      <c r="K48" s="4">
        <v>0.25</v>
      </c>
      <c r="L48" s="4">
        <v>0.25</v>
      </c>
      <c r="M48" s="5">
        <v>0</v>
      </c>
      <c r="N48" s="4">
        <v>0.25</v>
      </c>
      <c r="O48" s="4">
        <v>0.25</v>
      </c>
      <c r="P48" s="4">
        <v>0.25</v>
      </c>
      <c r="Q48" s="5">
        <v>0</v>
      </c>
      <c r="R48" s="5">
        <v>0</v>
      </c>
      <c r="S48" s="4">
        <v>0.25</v>
      </c>
      <c r="T48" s="4">
        <v>0.05</v>
      </c>
      <c r="U48" s="5">
        <v>0</v>
      </c>
      <c r="V48" s="4">
        <v>0.25</v>
      </c>
      <c r="W48" s="4">
        <v>0.25</v>
      </c>
      <c r="X48" s="4">
        <v>0.25</v>
      </c>
      <c r="Y48" s="4">
        <v>0.25</v>
      </c>
      <c r="Z48" s="4">
        <v>0.25</v>
      </c>
      <c r="AA48" s="5">
        <v>0</v>
      </c>
      <c r="AB48" s="4">
        <v>0.25</v>
      </c>
      <c r="AC48" s="4">
        <v>0.25</v>
      </c>
      <c r="AD48" s="5">
        <v>0</v>
      </c>
      <c r="AE48" s="5">
        <v>0</v>
      </c>
      <c r="AF48" s="5">
        <v>0</v>
      </c>
      <c r="AG48" s="4">
        <v>0.25</v>
      </c>
      <c r="AH48" s="4">
        <v>0.25</v>
      </c>
      <c r="AI48" s="5">
        <v>0</v>
      </c>
      <c r="AJ48" s="5">
        <v>0</v>
      </c>
      <c r="AK48" s="4">
        <v>0.25</v>
      </c>
      <c r="AL48" s="4">
        <v>0.25</v>
      </c>
      <c r="AM48" s="4">
        <v>0.25</v>
      </c>
      <c r="AN48" s="4">
        <v>0.25</v>
      </c>
      <c r="AO48" s="5">
        <v>0</v>
      </c>
      <c r="AP48" s="4">
        <v>0.25</v>
      </c>
      <c r="AQ48" s="4">
        <v>0.25</v>
      </c>
      <c r="AR48" s="4">
        <v>0.25</v>
      </c>
      <c r="AS48" s="4">
        <v>0.25</v>
      </c>
      <c r="AT48" s="4">
        <v>0.25</v>
      </c>
      <c r="AU48" s="4">
        <v>0.25</v>
      </c>
      <c r="AV48" s="4">
        <v>0.25</v>
      </c>
      <c r="AX48" s="4">
        <v>0.25</v>
      </c>
      <c r="AY48" s="4">
        <v>0.25</v>
      </c>
      <c r="AZ48" s="4">
        <v>0.25</v>
      </c>
      <c r="BA48" s="5">
        <v>0</v>
      </c>
      <c r="BB48" s="4">
        <v>0.05</v>
      </c>
      <c r="BC48" s="5">
        <v>0</v>
      </c>
      <c r="BD48" s="5">
        <v>0</v>
      </c>
      <c r="BE48" s="12">
        <f>AVERAGE(C48:BD48)</f>
        <v>0.16698113207547172</v>
      </c>
      <c r="BF48" s="13">
        <f>1 - (BE48-MIN(BE$3:BE$56))/(MAX(BE$3:BE$56)-MIN(BE$3:BE$56))</f>
        <v>0.48784722222222188</v>
      </c>
    </row>
    <row r="49" spans="1:58" x14ac:dyDescent="0.35">
      <c r="A49" s="6">
        <v>48</v>
      </c>
      <c r="B49" s="1" t="s">
        <v>47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12">
        <f>AVERAGE(C49:BD49)</f>
        <v>0</v>
      </c>
      <c r="BF49" s="13">
        <f>1 - (BE49-MIN(BE$3:BE$56))/(MAX(BE$3:BE$56)-MIN(BE$3:BE$56))</f>
        <v>1</v>
      </c>
    </row>
    <row r="50" spans="1:58" x14ac:dyDescent="0.35">
      <c r="A50" s="6">
        <v>50</v>
      </c>
      <c r="B50" s="1" t="s">
        <v>49</v>
      </c>
      <c r="C50" s="4">
        <v>6.25E-2</v>
      </c>
      <c r="D50" s="4">
        <v>6.25E-2</v>
      </c>
      <c r="E50" s="5">
        <v>0</v>
      </c>
      <c r="F50" s="4">
        <v>6.25E-2</v>
      </c>
      <c r="G50" s="5">
        <v>0</v>
      </c>
      <c r="H50" s="4">
        <v>6.25E-2</v>
      </c>
      <c r="I50" s="5">
        <v>0</v>
      </c>
      <c r="J50" s="4">
        <v>6.25E-2</v>
      </c>
      <c r="K50" s="4">
        <v>6.25E-2</v>
      </c>
      <c r="L50" s="4">
        <v>6.25E-2</v>
      </c>
      <c r="M50" s="4">
        <v>6.25E-2</v>
      </c>
      <c r="N50" s="4">
        <v>6.25E-2</v>
      </c>
      <c r="O50" s="4">
        <v>6.25E-2</v>
      </c>
      <c r="P50" s="5">
        <v>0</v>
      </c>
      <c r="Q50" s="4">
        <v>6.25E-2</v>
      </c>
      <c r="R50" s="4">
        <v>6.25E-2</v>
      </c>
      <c r="S50" s="4">
        <v>6.25E-2</v>
      </c>
      <c r="T50" s="4">
        <v>6.25E-2</v>
      </c>
      <c r="U50" s="4">
        <v>6.25E-2</v>
      </c>
      <c r="V50" s="4">
        <v>6.25E-2</v>
      </c>
      <c r="W50" s="5">
        <v>0</v>
      </c>
      <c r="X50" s="5">
        <v>0</v>
      </c>
      <c r="Y50" s="5">
        <v>0</v>
      </c>
      <c r="Z50" s="5">
        <v>0</v>
      </c>
      <c r="AA50" s="4">
        <v>6.25E-2</v>
      </c>
      <c r="AB50" s="4">
        <v>6.25E-2</v>
      </c>
      <c r="AC50" s="5">
        <v>0</v>
      </c>
      <c r="AD50" s="4">
        <v>6.25E-2</v>
      </c>
      <c r="AE50" s="4">
        <v>6.25E-2</v>
      </c>
      <c r="AF50" s="4">
        <v>6.25E-2</v>
      </c>
      <c r="AG50" s="5">
        <v>0</v>
      </c>
      <c r="AH50" s="4">
        <v>6.25E-2</v>
      </c>
      <c r="AI50" s="4">
        <v>6.25E-2</v>
      </c>
      <c r="AJ50" s="4">
        <v>6.25E-2</v>
      </c>
      <c r="AK50" s="4">
        <v>6.25E-2</v>
      </c>
      <c r="AL50" s="4">
        <v>6.25E-2</v>
      </c>
      <c r="AM50" s="5">
        <v>0</v>
      </c>
      <c r="AN50" s="5">
        <v>0</v>
      </c>
      <c r="AO50" s="4">
        <v>6.25E-2</v>
      </c>
      <c r="AP50" s="4">
        <v>6.25E-2</v>
      </c>
      <c r="AQ50" s="5">
        <v>0</v>
      </c>
      <c r="AR50" s="4">
        <v>6.25E-2</v>
      </c>
      <c r="AS50" s="5">
        <v>0</v>
      </c>
      <c r="AT50" s="4">
        <v>6.25E-2</v>
      </c>
      <c r="AU50" s="4">
        <v>6.25E-2</v>
      </c>
      <c r="AV50" s="4">
        <v>6.25E-2</v>
      </c>
      <c r="AW50" s="4">
        <v>6.25E-2</v>
      </c>
      <c r="AX50" s="4">
        <v>6.25E-2</v>
      </c>
      <c r="AY50" s="4">
        <v>6.25E-2</v>
      </c>
      <c r="BA50" s="4">
        <v>6.25E-2</v>
      </c>
      <c r="BB50" s="4">
        <v>6.25E-2</v>
      </c>
      <c r="BC50" s="4">
        <v>6.25E-2</v>
      </c>
      <c r="BD50" s="4">
        <v>6.25E-2</v>
      </c>
      <c r="BE50" s="12">
        <f>AVERAGE(C50:BD50)</f>
        <v>4.5990566037735846E-2</v>
      </c>
      <c r="BF50" s="13">
        <f>1 - (BE50-MIN(BE$3:BE$56))/(MAX(BE$3:BE$56)-MIN(BE$3:BE$56))</f>
        <v>0.8589409722222221</v>
      </c>
    </row>
    <row r="51" spans="1:58" x14ac:dyDescent="0.35">
      <c r="A51" s="6">
        <v>51</v>
      </c>
      <c r="B51" s="1" t="s">
        <v>50</v>
      </c>
      <c r="C51" s="5">
        <v>0</v>
      </c>
      <c r="D51" s="4">
        <v>0.36</v>
      </c>
      <c r="E51" s="4">
        <v>0.36</v>
      </c>
      <c r="F51" s="4">
        <v>0.36</v>
      </c>
      <c r="G51" s="4">
        <v>0.36</v>
      </c>
      <c r="H51" s="4">
        <v>0.36</v>
      </c>
      <c r="I51" s="4">
        <v>0.36</v>
      </c>
      <c r="J51" s="4">
        <v>0.36</v>
      </c>
      <c r="K51" s="4">
        <v>0.36</v>
      </c>
      <c r="L51" s="4">
        <v>0.36</v>
      </c>
      <c r="M51" s="4">
        <v>0.36</v>
      </c>
      <c r="N51" s="4">
        <v>0.36</v>
      </c>
      <c r="O51" s="4">
        <v>0.36</v>
      </c>
      <c r="P51" s="4">
        <v>0.36</v>
      </c>
      <c r="Q51" s="4">
        <v>0.36</v>
      </c>
      <c r="R51" s="5">
        <v>0</v>
      </c>
      <c r="S51" s="4">
        <v>0.36</v>
      </c>
      <c r="T51" s="4">
        <v>0.36</v>
      </c>
      <c r="U51" s="4">
        <v>0.36</v>
      </c>
      <c r="V51" s="4">
        <v>0.36</v>
      </c>
      <c r="W51" s="4">
        <v>0.36</v>
      </c>
      <c r="X51" s="4">
        <v>0.36</v>
      </c>
      <c r="Y51" s="4">
        <v>0.36</v>
      </c>
      <c r="Z51" s="4">
        <v>0.36</v>
      </c>
      <c r="AA51" s="4">
        <v>0.36</v>
      </c>
      <c r="AB51" s="4">
        <v>0.36</v>
      </c>
      <c r="AC51" s="4">
        <v>0.36</v>
      </c>
      <c r="AD51" s="5">
        <v>0</v>
      </c>
      <c r="AE51" s="4">
        <v>0.36</v>
      </c>
      <c r="AF51" s="4">
        <v>0.36</v>
      </c>
      <c r="AG51" s="4">
        <v>0.36</v>
      </c>
      <c r="AH51" s="4">
        <v>0.36</v>
      </c>
      <c r="AI51" s="4">
        <v>0.36</v>
      </c>
      <c r="AJ51" s="5">
        <v>0</v>
      </c>
      <c r="AK51" s="4">
        <v>0.36</v>
      </c>
      <c r="AL51" s="4">
        <v>0.36</v>
      </c>
      <c r="AM51" s="4">
        <v>0.36</v>
      </c>
      <c r="AN51" s="4">
        <v>0.36</v>
      </c>
      <c r="AO51" s="4">
        <v>0.36</v>
      </c>
      <c r="AP51" s="4">
        <v>0.36</v>
      </c>
      <c r="AQ51" s="4">
        <v>0.36</v>
      </c>
      <c r="AR51" s="4">
        <v>0.36</v>
      </c>
      <c r="AS51" s="4">
        <v>0.36</v>
      </c>
      <c r="AT51" s="4">
        <v>0.36</v>
      </c>
      <c r="AU51" s="4">
        <v>0.36</v>
      </c>
      <c r="AV51" s="4">
        <v>0.36</v>
      </c>
      <c r="AW51" s="5">
        <v>0</v>
      </c>
      <c r="AX51" s="4">
        <v>0.36</v>
      </c>
      <c r="AY51" s="4">
        <v>0.36</v>
      </c>
      <c r="AZ51" s="4">
        <v>0.36</v>
      </c>
      <c r="BB51" s="4">
        <v>0.36</v>
      </c>
      <c r="BC51" s="4">
        <v>0.36</v>
      </c>
      <c r="BD51" s="4">
        <v>0.36</v>
      </c>
      <c r="BE51" s="12">
        <f>AVERAGE(C51:BD51)</f>
        <v>0.32603773584905643</v>
      </c>
      <c r="BF51" s="13">
        <f>1 - (BE51-MIN(BE$3:BE$56))/(MAX(BE$3:BE$56)-MIN(BE$3:BE$56))</f>
        <v>0</v>
      </c>
    </row>
    <row r="52" spans="1:58" x14ac:dyDescent="0.35">
      <c r="A52" s="6">
        <v>52</v>
      </c>
      <c r="B52" s="1" t="s">
        <v>51</v>
      </c>
      <c r="C52" s="4">
        <v>6.25E-2</v>
      </c>
      <c r="D52" s="4">
        <v>6.25E-2</v>
      </c>
      <c r="E52" s="4">
        <v>6.25E-2</v>
      </c>
      <c r="F52" s="4">
        <v>6.25E-2</v>
      </c>
      <c r="G52" s="4">
        <v>6.25E-2</v>
      </c>
      <c r="H52" s="5">
        <v>0</v>
      </c>
      <c r="I52" s="4">
        <v>6.25E-2</v>
      </c>
      <c r="J52" s="4">
        <v>6.25E-2</v>
      </c>
      <c r="K52" s="4">
        <v>6.25E-2</v>
      </c>
      <c r="L52" s="4">
        <v>6.25E-2</v>
      </c>
      <c r="M52" s="5">
        <v>0</v>
      </c>
      <c r="N52" s="4">
        <v>6.25E-2</v>
      </c>
      <c r="O52" s="4">
        <v>6.25E-2</v>
      </c>
      <c r="P52" s="4">
        <v>6.25E-2</v>
      </c>
      <c r="Q52" s="5">
        <v>0</v>
      </c>
      <c r="R52" s="5">
        <v>0</v>
      </c>
      <c r="S52" s="4">
        <v>6.25E-2</v>
      </c>
      <c r="T52" s="4">
        <v>1.2500000000000001E-2</v>
      </c>
      <c r="U52" s="4">
        <v>5.62E-2</v>
      </c>
      <c r="V52" s="4">
        <v>6.25E-2</v>
      </c>
      <c r="W52" s="4">
        <v>6.25E-2</v>
      </c>
      <c r="X52" s="4">
        <v>6.25E-2</v>
      </c>
      <c r="Y52" s="4">
        <v>6.25E-2</v>
      </c>
      <c r="Z52" s="4">
        <v>6.25E-2</v>
      </c>
      <c r="AA52" s="5">
        <v>0</v>
      </c>
      <c r="AB52" s="4">
        <v>6.25E-2</v>
      </c>
      <c r="AC52" s="4">
        <v>6.25E-2</v>
      </c>
      <c r="AD52" s="5">
        <v>0</v>
      </c>
      <c r="AE52" s="5">
        <v>0</v>
      </c>
      <c r="AF52" s="5">
        <v>0</v>
      </c>
      <c r="AG52" s="4">
        <v>6.25E-2</v>
      </c>
      <c r="AH52" s="4">
        <v>6.25E-2</v>
      </c>
      <c r="AI52" s="5">
        <v>0</v>
      </c>
      <c r="AJ52" s="4">
        <v>6.25E-2</v>
      </c>
      <c r="AK52" s="4">
        <v>6.25E-2</v>
      </c>
      <c r="AL52" s="4">
        <v>6.25E-2</v>
      </c>
      <c r="AM52" s="4">
        <v>6.25E-2</v>
      </c>
      <c r="AN52" s="4">
        <v>6.25E-2</v>
      </c>
      <c r="AO52" s="5">
        <v>0</v>
      </c>
      <c r="AP52" s="4">
        <v>6.25E-2</v>
      </c>
      <c r="AQ52" s="4">
        <v>6.25E-2</v>
      </c>
      <c r="AR52" s="5">
        <v>0</v>
      </c>
      <c r="AS52" s="4">
        <v>6.25E-2</v>
      </c>
      <c r="AT52" s="4">
        <v>6.25E-2</v>
      </c>
      <c r="AU52" s="4">
        <v>6.25E-2</v>
      </c>
      <c r="AV52" s="4">
        <v>6.25E-2</v>
      </c>
      <c r="AW52" s="5">
        <v>0</v>
      </c>
      <c r="AX52" s="4">
        <v>6.25E-2</v>
      </c>
      <c r="AY52" s="5">
        <v>0</v>
      </c>
      <c r="AZ52" s="4">
        <v>6.25E-2</v>
      </c>
      <c r="BA52" s="4">
        <v>6.25E-2</v>
      </c>
      <c r="BC52" s="5">
        <v>0</v>
      </c>
      <c r="BD52" s="5">
        <v>0</v>
      </c>
      <c r="BE52" s="12">
        <f>AVERAGE(C52:BD52)</f>
        <v>4.3749056603773581E-2</v>
      </c>
      <c r="BF52" s="13">
        <f>1 - (BE52-MIN(BE$3:BE$56))/(MAX(BE$3:BE$56)-MIN(BE$3:BE$56))</f>
        <v>0.86581597222222217</v>
      </c>
    </row>
    <row r="53" spans="1:58" x14ac:dyDescent="0.35">
      <c r="A53" s="6">
        <v>49</v>
      </c>
      <c r="B53" s="10" t="s">
        <v>48</v>
      </c>
      <c r="C53" s="4">
        <v>6.25E-2</v>
      </c>
      <c r="D53" s="4">
        <v>6.25E-2</v>
      </c>
      <c r="E53" s="4">
        <v>6.25E-2</v>
      </c>
      <c r="F53" s="5">
        <v>0</v>
      </c>
      <c r="G53" s="4">
        <v>6.25E-2</v>
      </c>
      <c r="H53" s="5">
        <v>0</v>
      </c>
      <c r="I53" s="4">
        <v>6.25E-2</v>
      </c>
      <c r="J53" s="4">
        <v>6.25E-2</v>
      </c>
      <c r="K53" s="4">
        <v>6.25E-2</v>
      </c>
      <c r="L53" s="4">
        <v>6.25E-2</v>
      </c>
      <c r="M53" s="4">
        <v>6.25E-2</v>
      </c>
      <c r="N53" s="4">
        <v>6.25E-2</v>
      </c>
      <c r="O53" s="4">
        <v>6.25E-2</v>
      </c>
      <c r="P53" s="4">
        <v>6.25E-2</v>
      </c>
      <c r="Q53" s="4">
        <v>6.25E-2</v>
      </c>
      <c r="R53" s="4">
        <v>6.25E-2</v>
      </c>
      <c r="S53" s="4">
        <v>6.25E-2</v>
      </c>
      <c r="T53" s="4">
        <v>6.25E-2</v>
      </c>
      <c r="U53" s="4">
        <v>6.25E-2</v>
      </c>
      <c r="V53" s="4">
        <v>6.25E-2</v>
      </c>
      <c r="W53" s="4">
        <v>6.25E-2</v>
      </c>
      <c r="X53" s="4">
        <v>6.25E-2</v>
      </c>
      <c r="Y53" s="4">
        <v>6.25E-2</v>
      </c>
      <c r="Z53" s="4">
        <v>6.25E-2</v>
      </c>
      <c r="AA53" s="5">
        <v>0</v>
      </c>
      <c r="AB53" s="5">
        <v>0</v>
      </c>
      <c r="AC53" s="4">
        <v>6.25E-2</v>
      </c>
      <c r="AD53" s="4">
        <v>6.25E-2</v>
      </c>
      <c r="AE53" s="5">
        <v>0</v>
      </c>
      <c r="AF53" s="5">
        <v>0</v>
      </c>
      <c r="AG53" s="4">
        <v>6.25E-2</v>
      </c>
      <c r="AH53" s="4">
        <v>6.25E-2</v>
      </c>
      <c r="AI53" s="5">
        <v>0</v>
      </c>
      <c r="AJ53" s="4">
        <v>6.25E-2</v>
      </c>
      <c r="AK53" s="5">
        <v>0</v>
      </c>
      <c r="AL53" s="5">
        <v>0</v>
      </c>
      <c r="AM53" s="4">
        <v>6.25E-2</v>
      </c>
      <c r="AN53" s="4">
        <v>6.25E-2</v>
      </c>
      <c r="AO53" s="5">
        <v>0</v>
      </c>
      <c r="AP53" s="4">
        <v>6.25E-2</v>
      </c>
      <c r="AQ53" s="4">
        <v>6.25E-2</v>
      </c>
      <c r="AR53" s="4">
        <v>6.25E-2</v>
      </c>
      <c r="AS53" s="4">
        <v>6.25E-2</v>
      </c>
      <c r="AT53" s="4">
        <v>6.25E-2</v>
      </c>
      <c r="AU53" s="5">
        <v>0</v>
      </c>
      <c r="AV53" s="4">
        <v>6.25E-2</v>
      </c>
      <c r="AW53" s="4">
        <v>6.25E-2</v>
      </c>
      <c r="AX53" s="5">
        <v>0</v>
      </c>
      <c r="AZ53" s="4">
        <v>6.25E-2</v>
      </c>
      <c r="BA53" s="4">
        <v>6.25E-2</v>
      </c>
      <c r="BB53" s="5">
        <v>0</v>
      </c>
      <c r="BC53" s="5">
        <v>0</v>
      </c>
      <c r="BD53" s="5">
        <v>0</v>
      </c>
      <c r="BE53" s="12">
        <f>AVERAGE(C53:BD53)</f>
        <v>4.4811320754716978E-2</v>
      </c>
      <c r="BF53" s="13">
        <f>1 - (BE53-MIN(BE$3:BE$56))/(MAX(BE$3:BE$56)-MIN(BE$3:BE$56))</f>
        <v>0.86255787037037024</v>
      </c>
    </row>
    <row r="54" spans="1:58" x14ac:dyDescent="0.35">
      <c r="A54" s="6">
        <v>53</v>
      </c>
      <c r="B54" s="1" t="s">
        <v>52</v>
      </c>
      <c r="C54" s="4">
        <v>0.05</v>
      </c>
      <c r="D54" s="5">
        <v>0</v>
      </c>
      <c r="E54" s="4">
        <v>0.05</v>
      </c>
      <c r="F54" s="5">
        <v>0</v>
      </c>
      <c r="G54" s="4">
        <v>0.05</v>
      </c>
      <c r="H54" s="5">
        <v>0</v>
      </c>
      <c r="I54" s="4">
        <v>0.05</v>
      </c>
      <c r="J54" s="4">
        <v>0.05</v>
      </c>
      <c r="K54" s="4">
        <v>0.05</v>
      </c>
      <c r="L54" s="4">
        <v>0.05</v>
      </c>
      <c r="M54" s="5">
        <v>0</v>
      </c>
      <c r="N54" s="4">
        <v>0.05</v>
      </c>
      <c r="O54" s="5">
        <v>0</v>
      </c>
      <c r="P54" s="4">
        <v>0.05</v>
      </c>
      <c r="Q54" s="5">
        <v>0</v>
      </c>
      <c r="R54" s="5">
        <v>0</v>
      </c>
      <c r="S54" s="4">
        <v>0.05</v>
      </c>
      <c r="T54" s="4">
        <v>0.01</v>
      </c>
      <c r="U54" s="4">
        <v>4.4999999999999998E-2</v>
      </c>
      <c r="V54" s="4">
        <v>0.05</v>
      </c>
      <c r="W54" s="4">
        <v>0.05</v>
      </c>
      <c r="X54" s="4">
        <v>0.05</v>
      </c>
      <c r="Y54" s="4">
        <v>0.05</v>
      </c>
      <c r="Z54" s="4">
        <v>0.05</v>
      </c>
      <c r="AA54" s="5">
        <v>0</v>
      </c>
      <c r="AB54" s="5">
        <v>0</v>
      </c>
      <c r="AC54" s="4">
        <v>0.05</v>
      </c>
      <c r="AD54" s="5">
        <v>0</v>
      </c>
      <c r="AE54" s="5">
        <v>0</v>
      </c>
      <c r="AF54" s="5">
        <v>0</v>
      </c>
      <c r="AG54" s="4">
        <v>0.05</v>
      </c>
      <c r="AH54" s="4">
        <v>0.05</v>
      </c>
      <c r="AI54" s="5">
        <v>0</v>
      </c>
      <c r="AJ54" s="4">
        <v>0.05</v>
      </c>
      <c r="AK54" s="5">
        <v>0</v>
      </c>
      <c r="AL54" s="5">
        <v>0</v>
      </c>
      <c r="AM54" s="4">
        <v>0.05</v>
      </c>
      <c r="AN54" s="4">
        <v>0.05</v>
      </c>
      <c r="AO54" s="5">
        <v>0</v>
      </c>
      <c r="AP54" s="4">
        <v>0.05</v>
      </c>
      <c r="AQ54" s="4">
        <v>0.05</v>
      </c>
      <c r="AR54" s="4">
        <v>0.05</v>
      </c>
      <c r="AS54" s="4">
        <v>0.05</v>
      </c>
      <c r="AT54" s="4">
        <v>0.05</v>
      </c>
      <c r="AU54" s="5">
        <v>0</v>
      </c>
      <c r="AV54" s="4">
        <v>0.05</v>
      </c>
      <c r="AW54" s="5">
        <v>0</v>
      </c>
      <c r="AX54" s="5">
        <v>0</v>
      </c>
      <c r="AY54" s="5">
        <v>0</v>
      </c>
      <c r="AZ54" s="4">
        <v>0.05</v>
      </c>
      <c r="BA54" s="4">
        <v>0.05</v>
      </c>
      <c r="BB54" s="4">
        <v>0.01</v>
      </c>
      <c r="BD54" s="5">
        <v>0</v>
      </c>
      <c r="BE54" s="12">
        <f>AVERAGE(C54:BD54)</f>
        <v>2.8584905660377375E-2</v>
      </c>
      <c r="BF54" s="13">
        <f>1 - (BE54-MIN(BE$3:BE$56))/(MAX(BE$3:BE$56)-MIN(BE$3:BE$56))</f>
        <v>0.91232638888888884</v>
      </c>
    </row>
    <row r="55" spans="1:58" x14ac:dyDescent="0.35">
      <c r="A55" s="6">
        <v>54</v>
      </c>
      <c r="B55" s="1" t="s">
        <v>53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E55" s="12">
        <f>AVERAGE(C55:BD55)</f>
        <v>0</v>
      </c>
      <c r="BF55" s="13">
        <f>1 - (BE55-MIN(BE$3:BE$56))/(MAX(BE$3:BE$56)-MIN(BE$3:BE$56))</f>
        <v>1</v>
      </c>
    </row>
    <row r="56" spans="1:58" ht="21.5" thickBot="1" x14ac:dyDescent="0.55000000000000004">
      <c r="B56" s="10" t="s">
        <v>113</v>
      </c>
      <c r="BE56" s="20" t="s">
        <v>107</v>
      </c>
      <c r="BF56" s="22"/>
    </row>
    <row r="58" spans="1:58" x14ac:dyDescent="0.35">
      <c r="C58" t="s">
        <v>101</v>
      </c>
      <c r="BD58" s="10"/>
      <c r="BE58" s="11"/>
    </row>
  </sheetData>
  <sortState xmlns:xlrd2="http://schemas.microsoft.com/office/spreadsheetml/2017/richdata2" ref="A2:BF55">
    <sortCondition ref="B2:B55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7</v>
      </c>
      <c r="B12">
        <v>2014</v>
      </c>
      <c r="C12" t="s">
        <v>57</v>
      </c>
      <c r="D12" t="s">
        <v>56</v>
      </c>
      <c r="E12">
        <v>3</v>
      </c>
      <c r="F12" t="s">
        <v>72</v>
      </c>
    </row>
    <row r="13" spans="1:36" x14ac:dyDescent="0.35">
      <c r="A13" t="s">
        <v>8</v>
      </c>
      <c r="B13">
        <v>2017</v>
      </c>
      <c r="C13" t="s">
        <v>57</v>
      </c>
      <c r="D13" t="s">
        <v>56</v>
      </c>
      <c r="E13">
        <v>3</v>
      </c>
      <c r="F13" t="s">
        <v>58</v>
      </c>
    </row>
    <row r="14" spans="1:36" x14ac:dyDescent="0.35">
      <c r="A14" t="s">
        <v>9</v>
      </c>
      <c r="B14">
        <v>2016</v>
      </c>
      <c r="C14" t="s">
        <v>57</v>
      </c>
      <c r="D14" t="s">
        <v>64</v>
      </c>
      <c r="E14">
        <v>1</v>
      </c>
      <c r="F14" t="s">
        <v>58</v>
      </c>
    </row>
    <row r="15" spans="1:36" x14ac:dyDescent="0.35">
      <c r="A15" t="s">
        <v>10</v>
      </c>
      <c r="B15">
        <v>2017</v>
      </c>
      <c r="C15" t="s">
        <v>57</v>
      </c>
      <c r="D15" t="s">
        <v>56</v>
      </c>
      <c r="E15">
        <v>2</v>
      </c>
      <c r="F15" t="s">
        <v>62</v>
      </c>
    </row>
    <row r="16" spans="1:36" x14ac:dyDescent="0.35">
      <c r="A16" t="s">
        <v>11</v>
      </c>
      <c r="B16">
        <v>2015</v>
      </c>
      <c r="C16" t="s">
        <v>57</v>
      </c>
      <c r="D16" t="s">
        <v>56</v>
      </c>
      <c r="E16">
        <v>3</v>
      </c>
      <c r="F16" t="s">
        <v>59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55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58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55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55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55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55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2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55</v>
      </c>
    </row>
    <row r="14" spans="1:36" x14ac:dyDescent="0.35">
      <c r="A14" t="s">
        <v>9</v>
      </c>
      <c r="B14">
        <v>2016</v>
      </c>
      <c r="C14" t="s">
        <v>57</v>
      </c>
      <c r="D14" t="s">
        <v>64</v>
      </c>
      <c r="E14">
        <v>1</v>
      </c>
      <c r="F14" t="s">
        <v>55</v>
      </c>
    </row>
    <row r="15" spans="1:36" x14ac:dyDescent="0.35">
      <c r="A15" t="s">
        <v>10</v>
      </c>
      <c r="B15">
        <v>2017</v>
      </c>
      <c r="C15" t="s">
        <v>57</v>
      </c>
      <c r="D15" t="s">
        <v>56</v>
      </c>
      <c r="E15">
        <v>2</v>
      </c>
      <c r="F15" t="s">
        <v>62</v>
      </c>
    </row>
    <row r="16" spans="1:36" x14ac:dyDescent="0.35">
      <c r="A16" t="s">
        <v>11</v>
      </c>
      <c r="B16">
        <v>2015</v>
      </c>
      <c r="C16" t="s">
        <v>57</v>
      </c>
      <c r="D16" t="s">
        <v>56</v>
      </c>
      <c r="E16">
        <v>3</v>
      </c>
      <c r="F16" t="s">
        <v>55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59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58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55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55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3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J56"/>
  <sheetViews>
    <sheetView zoomScale="80" zoomScaleNormal="80"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55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55</v>
      </c>
    </row>
    <row r="15" spans="1:36" x14ac:dyDescent="0.35">
      <c r="A15" t="s">
        <v>10</v>
      </c>
      <c r="B15">
        <v>2017</v>
      </c>
      <c r="C15" t="s">
        <v>57</v>
      </c>
      <c r="D15" t="s">
        <v>56</v>
      </c>
      <c r="E15">
        <v>2</v>
      </c>
      <c r="F15" t="s">
        <v>62</v>
      </c>
    </row>
    <row r="16" spans="1:36" x14ac:dyDescent="0.35">
      <c r="A16" t="s">
        <v>11</v>
      </c>
      <c r="B16">
        <v>2015</v>
      </c>
      <c r="C16" t="s">
        <v>57</v>
      </c>
      <c r="D16" t="s">
        <v>56</v>
      </c>
      <c r="E16">
        <v>3</v>
      </c>
      <c r="F16" t="s">
        <v>55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59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58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55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55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4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11</v>
      </c>
      <c r="B16">
        <v>2015</v>
      </c>
      <c r="C16" t="s">
        <v>57</v>
      </c>
      <c r="D16" t="s">
        <v>56</v>
      </c>
      <c r="E16">
        <v>3</v>
      </c>
      <c r="F16" t="s">
        <v>59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59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55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89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55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55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55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5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55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55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55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71</v>
      </c>
      <c r="B17">
        <v>2014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59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58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55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55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6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J56"/>
  <sheetViews>
    <sheetView workbookViewId="0">
      <selection activeCell="A18" sqref="A18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58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55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55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55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55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7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J56"/>
  <sheetViews>
    <sheetView workbookViewId="0">
      <selection activeCell="A23" sqref="A23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13</v>
      </c>
      <c r="B18">
        <v>2017</v>
      </c>
      <c r="C18" t="s">
        <v>57</v>
      </c>
      <c r="D18" t="s">
        <v>60</v>
      </c>
      <c r="E18">
        <v>3</v>
      </c>
      <c r="F18" t="s">
        <v>59</v>
      </c>
    </row>
    <row r="19" spans="1:6" x14ac:dyDescent="0.35">
      <c r="A19" t="s">
        <v>14</v>
      </c>
      <c r="B19">
        <v>2014</v>
      </c>
      <c r="C19" t="s">
        <v>57</v>
      </c>
      <c r="D19" t="s">
        <v>64</v>
      </c>
      <c r="E19">
        <v>1</v>
      </c>
      <c r="F19" t="s">
        <v>70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58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55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8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15</v>
      </c>
      <c r="B20">
        <v>2017</v>
      </c>
      <c r="C20" t="s">
        <v>57</v>
      </c>
      <c r="D20" t="s">
        <v>56</v>
      </c>
      <c r="E20">
        <v>2</v>
      </c>
      <c r="F20" t="s">
        <v>55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88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89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55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55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55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A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55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16</v>
      </c>
      <c r="B21">
        <v>2007</v>
      </c>
      <c r="C21" t="s">
        <v>57</v>
      </c>
      <c r="D21" t="s">
        <v>64</v>
      </c>
      <c r="E21">
        <v>1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88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89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55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55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55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55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55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B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3" sqref="I3"/>
    </sheetView>
  </sheetViews>
  <sheetFormatPr defaultRowHeight="14.5" x14ac:dyDescent="0.35"/>
  <cols>
    <col min="2" max="2" width="15.90625" bestFit="1" customWidth="1"/>
    <col min="3" max="3" width="7.26953125" bestFit="1" customWidth="1"/>
    <col min="9" max="9" width="8.36328125" bestFit="1" customWidth="1"/>
  </cols>
  <sheetData>
    <row r="1" spans="1:10" ht="21" x14ac:dyDescent="0.5">
      <c r="B1" t="s">
        <v>54</v>
      </c>
      <c r="H1" s="24" t="s">
        <v>106</v>
      </c>
      <c r="I1" s="25"/>
    </row>
    <row r="2" spans="1:10" x14ac:dyDescent="0.35">
      <c r="C2" s="1" t="s">
        <v>0</v>
      </c>
      <c r="D2" s="1" t="s">
        <v>27</v>
      </c>
      <c r="E2" s="1" t="s">
        <v>31</v>
      </c>
      <c r="F2" s="1" t="s">
        <v>33</v>
      </c>
      <c r="G2" s="1" t="s">
        <v>50</v>
      </c>
      <c r="H2" s="8" t="s">
        <v>96</v>
      </c>
      <c r="I2" s="16" t="s">
        <v>103</v>
      </c>
      <c r="J2" s="1"/>
    </row>
    <row r="3" spans="1:10" x14ac:dyDescent="0.35">
      <c r="A3" s="6">
        <v>1</v>
      </c>
      <c r="B3" s="1" t="s">
        <v>0</v>
      </c>
      <c r="D3" s="5">
        <v>0</v>
      </c>
      <c r="E3" s="4">
        <v>0.15</v>
      </c>
      <c r="F3" s="5">
        <v>0</v>
      </c>
      <c r="G3" s="5">
        <v>0</v>
      </c>
      <c r="H3" s="12">
        <f>AVERAGE(C3:G3)</f>
        <v>3.7499999999999999E-2</v>
      </c>
      <c r="I3" s="13">
        <f>1 - (H3-MIN(H$3:H$7))/(MAX(H$3:H$7)-MIN(H$3:H$7))</f>
        <v>0.7</v>
      </c>
      <c r="J3" s="7"/>
    </row>
    <row r="4" spans="1:10" x14ac:dyDescent="0.35">
      <c r="A4" s="6">
        <v>2</v>
      </c>
      <c r="B4" s="1" t="s">
        <v>27</v>
      </c>
      <c r="C4" s="5">
        <v>0</v>
      </c>
      <c r="E4" s="5">
        <v>0</v>
      </c>
      <c r="F4" s="5">
        <v>0</v>
      </c>
      <c r="G4" s="5">
        <v>0</v>
      </c>
      <c r="H4" s="12">
        <f>AVERAGE(C4:G4)</f>
        <v>0</v>
      </c>
      <c r="I4" s="13">
        <f t="shared" ref="I4:I7" si="0">1 - (H4-MIN(H$3:H$7))/(MAX(H$3:H$7)-MIN(H$3:H$7))</f>
        <v>1</v>
      </c>
      <c r="J4" s="7"/>
    </row>
    <row r="5" spans="1:10" x14ac:dyDescent="0.35">
      <c r="A5" s="6">
        <v>3</v>
      </c>
      <c r="B5" s="1" t="s">
        <v>31</v>
      </c>
      <c r="C5" s="4">
        <v>0.125</v>
      </c>
      <c r="D5" s="4">
        <v>0.125</v>
      </c>
      <c r="F5" s="4">
        <v>0.125</v>
      </c>
      <c r="G5" s="4">
        <v>0.125</v>
      </c>
      <c r="H5" s="12">
        <f>AVERAGE(C5:G5)</f>
        <v>0.125</v>
      </c>
      <c r="I5" s="13">
        <f t="shared" si="0"/>
        <v>0</v>
      </c>
    </row>
    <row r="6" spans="1:10" x14ac:dyDescent="0.35">
      <c r="A6" s="6">
        <v>4</v>
      </c>
      <c r="B6" s="1" t="s">
        <v>33</v>
      </c>
      <c r="C6" s="5">
        <v>0</v>
      </c>
      <c r="D6" s="5">
        <v>0</v>
      </c>
      <c r="E6" s="4">
        <v>4.3700000000000003E-2</v>
      </c>
      <c r="G6" s="5">
        <v>0</v>
      </c>
      <c r="H6" s="12">
        <f>AVERAGE(C6:G6)</f>
        <v>1.0925000000000001E-2</v>
      </c>
      <c r="I6" s="13">
        <f t="shared" si="0"/>
        <v>0.91259999999999997</v>
      </c>
    </row>
    <row r="7" spans="1:10" ht="15" thickBot="1" x14ac:dyDescent="0.4">
      <c r="A7" s="6">
        <v>5</v>
      </c>
      <c r="B7" s="1" t="s">
        <v>50</v>
      </c>
      <c r="C7" s="5">
        <v>0</v>
      </c>
      <c r="D7" s="5">
        <v>0</v>
      </c>
      <c r="E7" s="4">
        <v>0.36</v>
      </c>
      <c r="F7" s="5">
        <v>0</v>
      </c>
      <c r="H7" s="14">
        <f>AVERAGE(C7:G7)</f>
        <v>0.09</v>
      </c>
      <c r="I7" s="15">
        <f t="shared" si="0"/>
        <v>0.28000000000000003</v>
      </c>
    </row>
    <row r="8" spans="1:10" x14ac:dyDescent="0.35">
      <c r="B8" s="1"/>
      <c r="H8" s="5"/>
      <c r="I8" s="11"/>
    </row>
    <row r="9" spans="1:10" x14ac:dyDescent="0.35">
      <c r="I9" s="11"/>
    </row>
    <row r="10" spans="1:10" x14ac:dyDescent="0.35">
      <c r="I10" s="11"/>
    </row>
    <row r="11" spans="1:10" x14ac:dyDescent="0.35">
      <c r="I11" s="11"/>
    </row>
    <row r="12" spans="1:10" x14ac:dyDescent="0.35">
      <c r="I12" s="11"/>
    </row>
    <row r="13" spans="1:10" x14ac:dyDescent="0.35">
      <c r="I13" s="11"/>
    </row>
    <row r="14" spans="1:10" x14ac:dyDescent="0.35">
      <c r="I14" s="11"/>
    </row>
    <row r="15" spans="1:10" x14ac:dyDescent="0.35">
      <c r="I15" s="11"/>
    </row>
    <row r="16" spans="1:10" x14ac:dyDescent="0.35">
      <c r="I16" s="11"/>
    </row>
    <row r="17" spans="9:9" x14ac:dyDescent="0.35">
      <c r="I17" s="11"/>
    </row>
    <row r="18" spans="9:9" x14ac:dyDescent="0.35">
      <c r="I18" s="11"/>
    </row>
    <row r="19" spans="9:9" x14ac:dyDescent="0.35">
      <c r="I19" s="11"/>
    </row>
    <row r="20" spans="9:9" x14ac:dyDescent="0.35">
      <c r="I20" s="11"/>
    </row>
    <row r="21" spans="9:9" x14ac:dyDescent="0.35">
      <c r="I21" s="11"/>
    </row>
    <row r="22" spans="9:9" x14ac:dyDescent="0.35">
      <c r="I22" s="11"/>
    </row>
    <row r="23" spans="9:9" x14ac:dyDescent="0.35">
      <c r="I23" s="11"/>
    </row>
    <row r="24" spans="9:9" x14ac:dyDescent="0.35">
      <c r="I24" s="11"/>
    </row>
    <row r="25" spans="9:9" x14ac:dyDescent="0.35">
      <c r="I25" s="11"/>
    </row>
    <row r="26" spans="9:9" x14ac:dyDescent="0.35">
      <c r="I26" s="11"/>
    </row>
    <row r="27" spans="9:9" x14ac:dyDescent="0.35">
      <c r="I27" s="11"/>
    </row>
    <row r="28" spans="9:9" x14ac:dyDescent="0.35">
      <c r="I28" s="11"/>
    </row>
    <row r="29" spans="9:9" x14ac:dyDescent="0.35">
      <c r="I29" s="11"/>
    </row>
    <row r="30" spans="9:9" x14ac:dyDescent="0.35">
      <c r="I30" s="11"/>
    </row>
    <row r="31" spans="9:9" x14ac:dyDescent="0.35">
      <c r="I31" s="11"/>
    </row>
    <row r="32" spans="9:9" x14ac:dyDescent="0.35">
      <c r="I32" s="11"/>
    </row>
    <row r="33" spans="9:9" x14ac:dyDescent="0.35">
      <c r="I33" s="11"/>
    </row>
    <row r="34" spans="9:9" x14ac:dyDescent="0.35">
      <c r="I34" s="11"/>
    </row>
    <row r="35" spans="9:9" x14ac:dyDescent="0.35">
      <c r="I35" s="11"/>
    </row>
    <row r="36" spans="9:9" x14ac:dyDescent="0.35">
      <c r="I36" s="11"/>
    </row>
    <row r="37" spans="9:9" x14ac:dyDescent="0.35">
      <c r="I37" s="11"/>
    </row>
    <row r="38" spans="9:9" x14ac:dyDescent="0.35">
      <c r="I38" s="11"/>
    </row>
    <row r="39" spans="9:9" x14ac:dyDescent="0.35">
      <c r="I39" s="11"/>
    </row>
    <row r="40" spans="9:9" x14ac:dyDescent="0.35">
      <c r="I40" s="11"/>
    </row>
    <row r="41" spans="9:9" x14ac:dyDescent="0.35">
      <c r="I41" s="11"/>
    </row>
    <row r="42" spans="9:9" x14ac:dyDescent="0.35">
      <c r="I42" s="11"/>
    </row>
    <row r="43" spans="9:9" x14ac:dyDescent="0.35">
      <c r="I43" s="11"/>
    </row>
    <row r="44" spans="9:9" x14ac:dyDescent="0.35">
      <c r="I44" s="11"/>
    </row>
    <row r="45" spans="9:9" x14ac:dyDescent="0.35">
      <c r="I45" s="11"/>
    </row>
    <row r="46" spans="9:9" x14ac:dyDescent="0.35">
      <c r="I46" s="11"/>
    </row>
    <row r="47" spans="9:9" x14ac:dyDescent="0.35">
      <c r="I47" s="11"/>
    </row>
    <row r="48" spans="9:9" x14ac:dyDescent="0.35">
      <c r="I48" s="11"/>
    </row>
    <row r="49" spans="9:9" x14ac:dyDescent="0.35">
      <c r="I49" s="11"/>
    </row>
    <row r="50" spans="9:9" x14ac:dyDescent="0.35">
      <c r="I50" s="11"/>
    </row>
    <row r="51" spans="9:9" x14ac:dyDescent="0.35">
      <c r="I51" s="11"/>
    </row>
    <row r="52" spans="9:9" x14ac:dyDescent="0.35">
      <c r="I52" s="11"/>
    </row>
    <row r="53" spans="9:9" x14ac:dyDescent="0.35">
      <c r="I53" s="11"/>
    </row>
    <row r="54" spans="9:9" x14ac:dyDescent="0.35">
      <c r="I54" s="11"/>
    </row>
    <row r="55" spans="9:9" x14ac:dyDescent="0.35">
      <c r="I55" s="11"/>
    </row>
    <row r="56" spans="9:9" x14ac:dyDescent="0.35">
      <c r="I56" s="11"/>
    </row>
    <row r="60" spans="9:9" x14ac:dyDescent="0.35">
      <c r="I60" s="10"/>
    </row>
  </sheetData>
  <mergeCells count="1">
    <mergeCell ref="H1:I1"/>
  </mergeCells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80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55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55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55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55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17</v>
      </c>
      <c r="B22">
        <v>2006</v>
      </c>
      <c r="C22" t="s">
        <v>57</v>
      </c>
      <c r="D22" t="s">
        <v>69</v>
      </c>
      <c r="E22">
        <v>2</v>
      </c>
      <c r="F22" t="s">
        <v>68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65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55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C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J56"/>
  <sheetViews>
    <sheetView topLeftCell="A28"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73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90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70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18</v>
      </c>
      <c r="B23">
        <v>2015</v>
      </c>
      <c r="C23" t="s">
        <v>57</v>
      </c>
      <c r="D23" t="s">
        <v>56</v>
      </c>
      <c r="E23">
        <v>2</v>
      </c>
      <c r="F23" t="s">
        <v>89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91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70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92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73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58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73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70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D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J56"/>
  <sheetViews>
    <sheetView workbookViewId="0">
      <selection activeCell="A23" sqref="A23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93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94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95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19</v>
      </c>
      <c r="B24">
        <v>2016</v>
      </c>
      <c r="C24" t="s">
        <v>57</v>
      </c>
      <c r="D24" t="s">
        <v>64</v>
      </c>
      <c r="E24">
        <v>1</v>
      </c>
      <c r="F24" t="s">
        <v>58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91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95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92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93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93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95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E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55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55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55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55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55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20</v>
      </c>
      <c r="B25">
        <v>2012</v>
      </c>
      <c r="C25" t="s">
        <v>57</v>
      </c>
      <c r="D25" t="s">
        <v>64</v>
      </c>
      <c r="E25">
        <v>1</v>
      </c>
      <c r="F25" t="s">
        <v>55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59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59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1F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55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55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55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55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0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55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21</v>
      </c>
      <c r="B26">
        <v>2017</v>
      </c>
      <c r="C26" t="s">
        <v>57</v>
      </c>
      <c r="D26" t="s">
        <v>56</v>
      </c>
      <c r="E26">
        <v>3</v>
      </c>
      <c r="F26" t="s">
        <v>55</v>
      </c>
    </row>
    <row r="27" spans="1:6" x14ac:dyDescent="0.35">
      <c r="A27" t="s">
        <v>22</v>
      </c>
      <c r="B27">
        <v>2017</v>
      </c>
      <c r="C27" t="s">
        <v>57</v>
      </c>
      <c r="D27" t="s">
        <v>60</v>
      </c>
      <c r="E27">
        <v>3</v>
      </c>
      <c r="F27" t="s">
        <v>55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55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55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1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J56"/>
  <sheetViews>
    <sheetView workbookViewId="0">
      <selection activeCell="A11" sqref="A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55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55</v>
      </c>
    </row>
    <row r="28" spans="1:6" x14ac:dyDescent="0.35">
      <c r="A28" t="s">
        <v>23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55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55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2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J56"/>
  <sheetViews>
    <sheetView workbookViewId="0">
      <selection activeCell="A11" sqref="A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55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55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24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55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55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3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88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89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25</v>
      </c>
      <c r="B30">
        <v>2017</v>
      </c>
      <c r="C30" t="s">
        <v>57</v>
      </c>
      <c r="D30" t="s">
        <v>60</v>
      </c>
      <c r="E30">
        <v>2</v>
      </c>
      <c r="F30" t="s">
        <v>55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55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55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4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26</v>
      </c>
      <c r="B31">
        <v>2014</v>
      </c>
      <c r="C31" t="s">
        <v>57</v>
      </c>
      <c r="D31" t="s">
        <v>56</v>
      </c>
      <c r="E31">
        <v>3</v>
      </c>
      <c r="F31" t="s">
        <v>65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55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55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5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60"/>
  <sheetViews>
    <sheetView tabSelected="1"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31" sqref="L31"/>
    </sheetView>
  </sheetViews>
  <sheetFormatPr defaultRowHeight="14.5" x14ac:dyDescent="0.35"/>
  <cols>
    <col min="20" max="20" width="8.36328125" bestFit="1" customWidth="1"/>
  </cols>
  <sheetData>
    <row r="1" spans="1:21" ht="21" x14ac:dyDescent="0.5">
      <c r="B1" t="s">
        <v>54</v>
      </c>
      <c r="S1" s="24" t="s">
        <v>98</v>
      </c>
      <c r="T1" s="25"/>
    </row>
    <row r="2" spans="1:21" x14ac:dyDescent="0.35">
      <c r="C2" s="1" t="s">
        <v>1</v>
      </c>
      <c r="D2" s="1" t="s">
        <v>3</v>
      </c>
      <c r="E2" s="29" t="s">
        <v>116</v>
      </c>
      <c r="F2" s="1" t="s">
        <v>25</v>
      </c>
      <c r="G2" s="1" t="s">
        <v>28</v>
      </c>
      <c r="H2" s="1" t="s">
        <v>29</v>
      </c>
      <c r="I2" s="1" t="s">
        <v>32</v>
      </c>
      <c r="J2" s="1" t="s">
        <v>34</v>
      </c>
      <c r="K2" s="1" t="s">
        <v>35</v>
      </c>
      <c r="L2" s="1" t="s">
        <v>41</v>
      </c>
      <c r="M2" s="1" t="s">
        <v>44</v>
      </c>
      <c r="N2" s="1" t="s">
        <v>115</v>
      </c>
      <c r="O2" s="30" t="s">
        <v>117</v>
      </c>
      <c r="P2" s="1" t="s">
        <v>52</v>
      </c>
      <c r="Q2" s="1" t="s">
        <v>53</v>
      </c>
      <c r="R2" s="1" t="s">
        <v>10</v>
      </c>
      <c r="S2" s="8" t="s">
        <v>96</v>
      </c>
      <c r="T2" s="16" t="s">
        <v>103</v>
      </c>
      <c r="U2" s="1"/>
    </row>
    <row r="3" spans="1:21" x14ac:dyDescent="0.35">
      <c r="A3" s="6">
        <v>1</v>
      </c>
      <c r="B3" s="1" t="s">
        <v>1</v>
      </c>
      <c r="D3" s="4">
        <v>0.02</v>
      </c>
      <c r="E3" s="4">
        <v>0.02</v>
      </c>
      <c r="F3" s="4">
        <v>0.02</v>
      </c>
      <c r="G3" s="4">
        <v>0.02</v>
      </c>
      <c r="H3" s="4">
        <v>0.02</v>
      </c>
      <c r="I3" s="4">
        <v>0.02</v>
      </c>
      <c r="J3" s="4">
        <v>0.02</v>
      </c>
      <c r="K3" s="4">
        <v>0.02</v>
      </c>
      <c r="L3" s="4">
        <v>0.02</v>
      </c>
      <c r="M3" s="4">
        <v>0.02</v>
      </c>
      <c r="N3" s="4">
        <v>0.02</v>
      </c>
      <c r="O3" s="4">
        <v>0.02</v>
      </c>
      <c r="P3" s="4">
        <v>0.02</v>
      </c>
      <c r="Q3" s="4">
        <v>0.02</v>
      </c>
      <c r="R3" s="4">
        <v>0.02</v>
      </c>
      <c r="S3" s="12">
        <f>AVERAGE(C3:R3)</f>
        <v>0.02</v>
      </c>
      <c r="T3" s="13">
        <f>1 - (S3-MIN(S$3:S$18))/(MAX(S$3:S$18)-MIN(S$3:S$18))</f>
        <v>0.83333333333333326</v>
      </c>
      <c r="U3" s="7"/>
    </row>
    <row r="4" spans="1:21" x14ac:dyDescent="0.35">
      <c r="A4" s="6">
        <v>2</v>
      </c>
      <c r="B4" s="1" t="s">
        <v>3</v>
      </c>
      <c r="C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12">
        <f t="shared" ref="S4:S18" si="0">AVERAGE(C4:R4)</f>
        <v>0</v>
      </c>
      <c r="T4" s="13">
        <f t="shared" ref="T4:T18" si="1">1 - (S4-MIN(S$3:S$18))/(MAX(S$3:S$18)-MIN(S$3:S$18))</f>
        <v>1</v>
      </c>
      <c r="U4" s="7"/>
    </row>
    <row r="5" spans="1:21" x14ac:dyDescent="0.35">
      <c r="A5" s="6">
        <v>3</v>
      </c>
      <c r="B5" s="29" t="s">
        <v>116</v>
      </c>
      <c r="C5" s="4">
        <v>6.25E-2</v>
      </c>
      <c r="D5" s="4">
        <v>6.25E-2</v>
      </c>
      <c r="F5" s="4">
        <v>6.25E-2</v>
      </c>
      <c r="G5" s="4">
        <v>6.25E-2</v>
      </c>
      <c r="H5" s="4">
        <v>6.25E-2</v>
      </c>
      <c r="I5" s="4">
        <v>6.25E-2</v>
      </c>
      <c r="J5" s="4">
        <v>6.25E-2</v>
      </c>
      <c r="K5" s="4">
        <v>6.25E-2</v>
      </c>
      <c r="L5" s="4">
        <v>6.25E-2</v>
      </c>
      <c r="M5" s="4">
        <v>6.25E-2</v>
      </c>
      <c r="N5" s="4">
        <v>6.25E-2</v>
      </c>
      <c r="O5" s="4">
        <v>6.25E-2</v>
      </c>
      <c r="P5" s="4">
        <v>6.25E-2</v>
      </c>
      <c r="Q5" s="4">
        <v>6.25E-2</v>
      </c>
      <c r="R5" s="4">
        <v>6.25E-2</v>
      </c>
      <c r="S5" s="12">
        <f t="shared" si="0"/>
        <v>6.25E-2</v>
      </c>
      <c r="T5" s="13">
        <f t="shared" si="1"/>
        <v>0.47916666666666663</v>
      </c>
      <c r="U5" s="7"/>
    </row>
    <row r="6" spans="1:21" x14ac:dyDescent="0.35">
      <c r="A6" s="6">
        <v>4</v>
      </c>
      <c r="B6" s="1" t="s">
        <v>25</v>
      </c>
      <c r="C6" s="5">
        <v>0</v>
      </c>
      <c r="D6" s="5">
        <v>0</v>
      </c>
      <c r="E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12">
        <f t="shared" si="0"/>
        <v>0</v>
      </c>
      <c r="T6" s="13">
        <f t="shared" si="1"/>
        <v>1</v>
      </c>
      <c r="U6" s="7"/>
    </row>
    <row r="7" spans="1:21" x14ac:dyDescent="0.35">
      <c r="A7" s="6">
        <v>5</v>
      </c>
      <c r="B7" s="1" t="s">
        <v>28</v>
      </c>
      <c r="C7" s="5">
        <v>0</v>
      </c>
      <c r="D7" s="5">
        <v>0</v>
      </c>
      <c r="E7" s="5">
        <v>0</v>
      </c>
      <c r="F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12">
        <f t="shared" si="0"/>
        <v>0</v>
      </c>
      <c r="T7" s="13">
        <f t="shared" si="1"/>
        <v>1</v>
      </c>
      <c r="U7" s="7"/>
    </row>
    <row r="8" spans="1:21" x14ac:dyDescent="0.35">
      <c r="A8" s="6">
        <v>6</v>
      </c>
      <c r="B8" s="1" t="s">
        <v>29</v>
      </c>
      <c r="C8" s="4">
        <v>0.1</v>
      </c>
      <c r="D8" s="5">
        <v>0</v>
      </c>
      <c r="E8" s="4">
        <v>0.1</v>
      </c>
      <c r="F8" s="5">
        <v>0</v>
      </c>
      <c r="G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12">
        <f t="shared" si="0"/>
        <v>1.3333333333333334E-2</v>
      </c>
      <c r="T8" s="13">
        <f t="shared" si="1"/>
        <v>0.88888888888888884</v>
      </c>
    </row>
    <row r="9" spans="1:21" x14ac:dyDescent="0.35">
      <c r="A9" s="6">
        <v>7</v>
      </c>
      <c r="B9" s="1" t="s">
        <v>32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12">
        <f t="shared" si="0"/>
        <v>0</v>
      </c>
      <c r="T9" s="13">
        <f t="shared" si="1"/>
        <v>1</v>
      </c>
    </row>
    <row r="10" spans="1:21" x14ac:dyDescent="0.35">
      <c r="A10" s="6">
        <v>8</v>
      </c>
      <c r="B10" s="1" t="s">
        <v>34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K10" s="5">
        <v>0</v>
      </c>
      <c r="L10" s="4">
        <v>2.5000000000000001E-2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4">
        <v>2.5000000000000001E-2</v>
      </c>
      <c r="S10" s="12">
        <f t="shared" si="0"/>
        <v>3.3333333333333335E-3</v>
      </c>
      <c r="T10" s="13">
        <f t="shared" si="1"/>
        <v>0.97222222222222221</v>
      </c>
    </row>
    <row r="11" spans="1:21" x14ac:dyDescent="0.35">
      <c r="A11" s="6">
        <v>9</v>
      </c>
      <c r="B11" s="1" t="s">
        <v>35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12">
        <f t="shared" si="0"/>
        <v>0</v>
      </c>
      <c r="T11" s="13">
        <f t="shared" si="1"/>
        <v>1</v>
      </c>
    </row>
    <row r="12" spans="1:21" x14ac:dyDescent="0.35">
      <c r="A12" s="6">
        <v>10</v>
      </c>
      <c r="B12" s="1" t="s">
        <v>41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12">
        <f t="shared" si="0"/>
        <v>0</v>
      </c>
      <c r="T12" s="13">
        <f t="shared" si="1"/>
        <v>1</v>
      </c>
    </row>
    <row r="13" spans="1:21" x14ac:dyDescent="0.35">
      <c r="A13" s="6">
        <v>11</v>
      </c>
      <c r="B13" s="1" t="s">
        <v>44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12">
        <f t="shared" si="0"/>
        <v>0</v>
      </c>
      <c r="T13" s="13">
        <f t="shared" si="1"/>
        <v>1</v>
      </c>
    </row>
    <row r="14" spans="1:21" x14ac:dyDescent="0.35">
      <c r="A14" s="6">
        <v>12</v>
      </c>
      <c r="B14" s="1" t="s">
        <v>115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O14" s="5">
        <v>0</v>
      </c>
      <c r="P14" s="5">
        <v>0</v>
      </c>
      <c r="Q14" s="5">
        <v>0</v>
      </c>
      <c r="R14" s="5">
        <v>0</v>
      </c>
      <c r="S14" s="12">
        <f t="shared" si="0"/>
        <v>0</v>
      </c>
      <c r="T14" s="13">
        <f t="shared" si="1"/>
        <v>1</v>
      </c>
    </row>
    <row r="15" spans="1:21" x14ac:dyDescent="0.35">
      <c r="A15" s="6">
        <v>13</v>
      </c>
      <c r="B15" s="30" t="s">
        <v>117</v>
      </c>
      <c r="C15" s="4">
        <v>6.25E-2</v>
      </c>
      <c r="D15" s="5">
        <v>0</v>
      </c>
      <c r="E15" s="4">
        <v>6.25E-2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4">
        <v>6.25E-2</v>
      </c>
      <c r="M15" s="5">
        <v>0</v>
      </c>
      <c r="N15" s="5">
        <v>0</v>
      </c>
      <c r="P15" s="5">
        <v>0</v>
      </c>
      <c r="Q15" s="5">
        <v>0</v>
      </c>
      <c r="R15" s="4">
        <v>6.25E-2</v>
      </c>
      <c r="S15" s="12">
        <f t="shared" si="0"/>
        <v>1.6666666666666666E-2</v>
      </c>
      <c r="T15" s="13">
        <f t="shared" si="1"/>
        <v>0.86111111111111116</v>
      </c>
    </row>
    <row r="16" spans="1:21" x14ac:dyDescent="0.35">
      <c r="A16" s="6">
        <v>14</v>
      </c>
      <c r="B16" s="1" t="s">
        <v>52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4">
        <v>0.05</v>
      </c>
      <c r="M16" s="5">
        <v>0</v>
      </c>
      <c r="N16" s="5">
        <v>0</v>
      </c>
      <c r="O16" s="5">
        <v>0</v>
      </c>
      <c r="Q16" s="5">
        <v>0</v>
      </c>
      <c r="R16" s="5">
        <v>0</v>
      </c>
      <c r="S16" s="12">
        <f t="shared" si="0"/>
        <v>3.3333333333333335E-3</v>
      </c>
      <c r="T16" s="13">
        <f t="shared" si="1"/>
        <v>0.97222222222222221</v>
      </c>
    </row>
    <row r="17" spans="1:20" x14ac:dyDescent="0.35">
      <c r="A17" s="6">
        <v>15</v>
      </c>
      <c r="B17" s="1" t="s">
        <v>53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R17" s="5">
        <v>0</v>
      </c>
      <c r="S17" s="12">
        <f t="shared" si="0"/>
        <v>0</v>
      </c>
      <c r="T17" s="13">
        <f t="shared" si="1"/>
        <v>1</v>
      </c>
    </row>
    <row r="18" spans="1:20" x14ac:dyDescent="0.35">
      <c r="B18" s="1" t="s">
        <v>10</v>
      </c>
      <c r="C18" s="4">
        <v>0.2</v>
      </c>
      <c r="D18" s="4">
        <v>0.2</v>
      </c>
      <c r="E18" s="4">
        <v>0.2</v>
      </c>
      <c r="F18" s="4">
        <v>0.2</v>
      </c>
      <c r="G18" s="5">
        <v>0</v>
      </c>
      <c r="H18" s="5">
        <v>0</v>
      </c>
      <c r="I18" s="5">
        <v>0</v>
      </c>
      <c r="J18" s="4">
        <v>0.2</v>
      </c>
      <c r="K18" s="4">
        <v>0.2</v>
      </c>
      <c r="L18" s="5">
        <v>0</v>
      </c>
      <c r="M18" s="4">
        <v>0.2</v>
      </c>
      <c r="N18" s="4">
        <v>0.2</v>
      </c>
      <c r="O18" s="4">
        <v>0.2</v>
      </c>
      <c r="P18" s="5">
        <v>0</v>
      </c>
      <c r="Q18" s="5">
        <v>0</v>
      </c>
      <c r="S18" s="12">
        <f t="shared" si="0"/>
        <v>0.11999999999999998</v>
      </c>
      <c r="T18" s="13">
        <f t="shared" si="1"/>
        <v>0</v>
      </c>
    </row>
    <row r="19" spans="1:20" x14ac:dyDescent="0.35">
      <c r="T19" s="11"/>
    </row>
    <row r="20" spans="1:20" x14ac:dyDescent="0.35">
      <c r="T20" s="11"/>
    </row>
    <row r="21" spans="1:20" x14ac:dyDescent="0.35">
      <c r="T21" s="11"/>
    </row>
    <row r="22" spans="1:20" x14ac:dyDescent="0.35">
      <c r="T22" s="11"/>
    </row>
    <row r="23" spans="1:20" x14ac:dyDescent="0.35">
      <c r="T23" s="11"/>
    </row>
    <row r="24" spans="1:20" x14ac:dyDescent="0.35">
      <c r="T24" s="11"/>
    </row>
    <row r="25" spans="1:20" x14ac:dyDescent="0.35">
      <c r="T25" s="11"/>
    </row>
    <row r="26" spans="1:20" x14ac:dyDescent="0.35">
      <c r="T26" s="11"/>
    </row>
    <row r="27" spans="1:20" x14ac:dyDescent="0.35">
      <c r="T27" s="11"/>
    </row>
    <row r="28" spans="1:20" x14ac:dyDescent="0.35">
      <c r="T28" s="11"/>
    </row>
    <row r="29" spans="1:20" x14ac:dyDescent="0.35">
      <c r="T29" s="11"/>
    </row>
    <row r="30" spans="1:20" x14ac:dyDescent="0.35">
      <c r="T30" s="11"/>
    </row>
    <row r="31" spans="1:20" x14ac:dyDescent="0.35">
      <c r="T31" s="11"/>
    </row>
    <row r="32" spans="1:20" x14ac:dyDescent="0.35">
      <c r="T32" s="11"/>
    </row>
    <row r="33" spans="20:20" x14ac:dyDescent="0.35">
      <c r="T33" s="11"/>
    </row>
    <row r="34" spans="20:20" x14ac:dyDescent="0.35">
      <c r="T34" s="11"/>
    </row>
    <row r="35" spans="20:20" x14ac:dyDescent="0.35">
      <c r="T35" s="11"/>
    </row>
    <row r="36" spans="20:20" x14ac:dyDescent="0.35">
      <c r="T36" s="11"/>
    </row>
    <row r="37" spans="20:20" x14ac:dyDescent="0.35">
      <c r="T37" s="11"/>
    </row>
    <row r="38" spans="20:20" x14ac:dyDescent="0.35">
      <c r="T38" s="11"/>
    </row>
    <row r="39" spans="20:20" x14ac:dyDescent="0.35">
      <c r="T39" s="11"/>
    </row>
    <row r="40" spans="20:20" x14ac:dyDescent="0.35">
      <c r="T40" s="11"/>
    </row>
    <row r="41" spans="20:20" x14ac:dyDescent="0.35">
      <c r="T41" s="11"/>
    </row>
    <row r="42" spans="20:20" x14ac:dyDescent="0.35">
      <c r="T42" s="11"/>
    </row>
    <row r="43" spans="20:20" x14ac:dyDescent="0.35">
      <c r="T43" s="11"/>
    </row>
    <row r="44" spans="20:20" x14ac:dyDescent="0.35">
      <c r="T44" s="11"/>
    </row>
    <row r="45" spans="20:20" x14ac:dyDescent="0.35">
      <c r="T45" s="11"/>
    </row>
    <row r="46" spans="20:20" x14ac:dyDescent="0.35">
      <c r="T46" s="11"/>
    </row>
    <row r="47" spans="20:20" x14ac:dyDescent="0.35">
      <c r="T47" s="11"/>
    </row>
    <row r="48" spans="20:20" x14ac:dyDescent="0.35">
      <c r="T48" s="11"/>
    </row>
    <row r="49" spans="20:20" x14ac:dyDescent="0.35">
      <c r="T49" s="11"/>
    </row>
    <row r="50" spans="20:20" x14ac:dyDescent="0.35">
      <c r="T50" s="11"/>
    </row>
    <row r="51" spans="20:20" x14ac:dyDescent="0.35">
      <c r="T51" s="11"/>
    </row>
    <row r="52" spans="20:20" x14ac:dyDescent="0.35">
      <c r="T52" s="11"/>
    </row>
    <row r="53" spans="20:20" x14ac:dyDescent="0.35">
      <c r="T53" s="11"/>
    </row>
    <row r="54" spans="20:20" x14ac:dyDescent="0.35">
      <c r="T54" s="11"/>
    </row>
    <row r="55" spans="20:20" x14ac:dyDescent="0.35">
      <c r="T55" s="11"/>
    </row>
    <row r="56" spans="20:20" x14ac:dyDescent="0.35">
      <c r="T56" s="11"/>
    </row>
    <row r="60" spans="20:20" x14ac:dyDescent="0.35">
      <c r="T60" s="10"/>
    </row>
  </sheetData>
  <mergeCells count="1">
    <mergeCell ref="S1:T1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J56"/>
  <sheetViews>
    <sheetView workbookViewId="0">
      <selection activeCell="A26" sqref="A26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55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55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55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27</v>
      </c>
      <c r="B32">
        <v>2006</v>
      </c>
      <c r="C32" t="s">
        <v>57</v>
      </c>
      <c r="D32" t="s">
        <v>63</v>
      </c>
      <c r="E32">
        <v>1</v>
      </c>
      <c r="F32" t="s">
        <v>55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58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67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55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55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6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J56"/>
  <sheetViews>
    <sheetView workbookViewId="0">
      <selection activeCell="A26" sqref="A26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55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89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55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28</v>
      </c>
      <c r="B33">
        <v>2017</v>
      </c>
      <c r="C33" t="s">
        <v>57</v>
      </c>
      <c r="D33" t="s">
        <v>60</v>
      </c>
      <c r="E33">
        <v>3</v>
      </c>
      <c r="F33" t="s">
        <v>55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55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55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55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55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7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88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89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55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29</v>
      </c>
      <c r="B34">
        <v>2016</v>
      </c>
      <c r="C34" t="s">
        <v>57</v>
      </c>
      <c r="D34" t="s">
        <v>56</v>
      </c>
      <c r="E34">
        <v>2</v>
      </c>
      <c r="F34" t="s">
        <v>55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55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55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8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88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89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55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30</v>
      </c>
      <c r="B35">
        <v>2017</v>
      </c>
      <c r="C35" t="s">
        <v>57</v>
      </c>
      <c r="D35" t="s">
        <v>60</v>
      </c>
      <c r="E35">
        <v>3</v>
      </c>
      <c r="F35" t="s">
        <v>59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55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55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9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55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55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55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58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67</v>
      </c>
    </row>
    <row r="36" spans="1:6" x14ac:dyDescent="0.35">
      <c r="A36" t="s">
        <v>31</v>
      </c>
      <c r="B36">
        <v>2015</v>
      </c>
      <c r="C36" t="s">
        <v>57</v>
      </c>
      <c r="D36" t="s">
        <v>56</v>
      </c>
      <c r="E36">
        <v>2</v>
      </c>
      <c r="F36" t="s">
        <v>66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55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A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58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67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32</v>
      </c>
      <c r="B37">
        <v>2017</v>
      </c>
      <c r="C37" t="s">
        <v>57</v>
      </c>
      <c r="D37" t="s">
        <v>60</v>
      </c>
      <c r="E37">
        <v>2</v>
      </c>
      <c r="F37" t="s">
        <v>55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B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88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89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55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55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33</v>
      </c>
      <c r="B38">
        <v>2017</v>
      </c>
      <c r="C38" t="s">
        <v>57</v>
      </c>
      <c r="D38" t="s">
        <v>60</v>
      </c>
      <c r="E38">
        <v>3</v>
      </c>
      <c r="F38" t="s">
        <v>84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55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55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C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55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58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67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34</v>
      </c>
      <c r="B39">
        <v>2016</v>
      </c>
      <c r="C39" t="s">
        <v>57</v>
      </c>
      <c r="D39" t="s">
        <v>64</v>
      </c>
      <c r="E39">
        <v>1</v>
      </c>
      <c r="F39" t="s">
        <v>65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55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D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55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35</v>
      </c>
      <c r="B40">
        <v>2017</v>
      </c>
      <c r="C40" t="s">
        <v>57</v>
      </c>
      <c r="D40" t="s">
        <v>60</v>
      </c>
      <c r="E40">
        <v>2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E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55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55</v>
      </c>
    </row>
    <row r="41" spans="1:6" x14ac:dyDescent="0.35">
      <c r="A41" t="s">
        <v>36</v>
      </c>
      <c r="B41">
        <v>2017</v>
      </c>
      <c r="C41" t="s">
        <v>57</v>
      </c>
      <c r="D41" t="s">
        <v>60</v>
      </c>
      <c r="E41">
        <v>3</v>
      </c>
      <c r="F41" t="s">
        <v>59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59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2F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6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3" sqref="O3"/>
    </sheetView>
  </sheetViews>
  <sheetFormatPr defaultRowHeight="14.5" x14ac:dyDescent="0.35"/>
  <cols>
    <col min="13" max="13" width="9.90625" customWidth="1"/>
    <col min="15" max="15" width="9.36328125" customWidth="1"/>
  </cols>
  <sheetData>
    <row r="1" spans="1:16" ht="21" x14ac:dyDescent="0.5">
      <c r="B1" t="s">
        <v>54</v>
      </c>
      <c r="N1" s="24" t="s">
        <v>109</v>
      </c>
      <c r="O1" s="25"/>
    </row>
    <row r="2" spans="1:16" x14ac:dyDescent="0.35">
      <c r="C2" s="1" t="s">
        <v>1</v>
      </c>
      <c r="D2" s="1" t="s">
        <v>5</v>
      </c>
      <c r="E2" s="1" t="s">
        <v>7</v>
      </c>
      <c r="F2" s="1" t="s">
        <v>8</v>
      </c>
      <c r="G2" s="1" t="s">
        <v>9</v>
      </c>
      <c r="H2" s="1" t="s">
        <v>11</v>
      </c>
      <c r="I2" s="1" t="s">
        <v>12</v>
      </c>
      <c r="J2" s="1" t="s">
        <v>16</v>
      </c>
      <c r="K2" s="1" t="s">
        <v>19</v>
      </c>
      <c r="L2" s="1" t="s">
        <v>38</v>
      </c>
      <c r="M2" s="1" t="s">
        <v>39</v>
      </c>
      <c r="N2" s="8" t="s">
        <v>96</v>
      </c>
      <c r="O2" s="16" t="s">
        <v>103</v>
      </c>
      <c r="P2" s="1"/>
    </row>
    <row r="3" spans="1:16" x14ac:dyDescent="0.35">
      <c r="A3" s="6">
        <v>1</v>
      </c>
      <c r="B3" s="1" t="s">
        <v>1</v>
      </c>
      <c r="D3" s="4">
        <v>0.02</v>
      </c>
      <c r="E3" s="4">
        <v>0.02</v>
      </c>
      <c r="F3" s="4">
        <v>0.02</v>
      </c>
      <c r="G3" s="4">
        <v>0.02</v>
      </c>
      <c r="H3" s="4">
        <v>0.02</v>
      </c>
      <c r="I3" s="4">
        <v>0.02</v>
      </c>
      <c r="J3" s="4">
        <v>0.02</v>
      </c>
      <c r="K3" s="4">
        <v>0.02</v>
      </c>
      <c r="L3" s="4">
        <v>0.02</v>
      </c>
      <c r="M3" s="4">
        <v>0.02</v>
      </c>
      <c r="N3" s="12">
        <f t="shared" ref="N3:N13" si="0">AVERAGE(C3:M3)</f>
        <v>1.9999999999999997E-2</v>
      </c>
      <c r="O3" s="13">
        <f>1 - (N3-MIN(N$3:N$13))/(MAX(N$3:N$13)-MIN(N$3:N$13))</f>
        <v>1</v>
      </c>
      <c r="P3" s="7"/>
    </row>
    <row r="4" spans="1:16" x14ac:dyDescent="0.35">
      <c r="A4" s="6">
        <v>2</v>
      </c>
      <c r="B4" s="1" t="s">
        <v>5</v>
      </c>
      <c r="C4" s="4">
        <v>6.25E-2</v>
      </c>
      <c r="E4" s="4">
        <v>6.25E-2</v>
      </c>
      <c r="F4" s="4">
        <v>6.25E-2</v>
      </c>
      <c r="G4" s="4">
        <v>6.25E-2</v>
      </c>
      <c r="H4" s="4">
        <v>6.25E-2</v>
      </c>
      <c r="I4" s="4">
        <v>6.25E-2</v>
      </c>
      <c r="J4" s="4">
        <v>6.25E-2</v>
      </c>
      <c r="K4" s="4">
        <v>6.25E-2</v>
      </c>
      <c r="L4" s="5">
        <v>0</v>
      </c>
      <c r="M4" s="4">
        <v>6.25E-2</v>
      </c>
      <c r="N4" s="12">
        <f t="shared" si="0"/>
        <v>5.6250000000000001E-2</v>
      </c>
      <c r="O4" s="13">
        <f t="shared" ref="O4:O13" si="1">1 - (N4-MIN(N$3:N$13))/(MAX(N$3:N$13)-MIN(N$3:N$13))</f>
        <v>0.14705882352941169</v>
      </c>
      <c r="P4" s="7"/>
    </row>
    <row r="5" spans="1:16" x14ac:dyDescent="0.35">
      <c r="A5" s="6">
        <v>3</v>
      </c>
      <c r="B5" s="1" t="s">
        <v>7</v>
      </c>
      <c r="C5" s="4">
        <v>0.1125</v>
      </c>
      <c r="D5" s="4">
        <v>0.1125</v>
      </c>
      <c r="F5" s="5">
        <v>0</v>
      </c>
      <c r="G5" s="5">
        <v>0</v>
      </c>
      <c r="H5" s="5">
        <v>0</v>
      </c>
      <c r="I5" s="4">
        <v>0.1125</v>
      </c>
      <c r="J5" s="5">
        <v>0</v>
      </c>
      <c r="K5" s="5">
        <v>0</v>
      </c>
      <c r="L5" s="4">
        <v>0.1125</v>
      </c>
      <c r="M5" s="4">
        <v>0.1125</v>
      </c>
      <c r="N5" s="12">
        <f t="shared" si="0"/>
        <v>5.6250000000000001E-2</v>
      </c>
      <c r="O5" s="13">
        <f t="shared" si="1"/>
        <v>0.14705882352941169</v>
      </c>
      <c r="P5" s="7"/>
    </row>
    <row r="6" spans="1:16" x14ac:dyDescent="0.35">
      <c r="A6" s="6">
        <v>4</v>
      </c>
      <c r="B6" s="1" t="s">
        <v>8</v>
      </c>
      <c r="C6" s="4">
        <v>0.05</v>
      </c>
      <c r="D6" s="4">
        <v>0.05</v>
      </c>
      <c r="E6" s="5">
        <v>0</v>
      </c>
      <c r="G6" s="5">
        <v>0</v>
      </c>
      <c r="H6" s="5">
        <v>0</v>
      </c>
      <c r="I6" s="4">
        <v>0.05</v>
      </c>
      <c r="J6" s="5">
        <v>0</v>
      </c>
      <c r="K6" s="5">
        <v>0</v>
      </c>
      <c r="L6" s="4">
        <v>0.05</v>
      </c>
      <c r="M6" s="4">
        <v>0.05</v>
      </c>
      <c r="N6" s="12">
        <f t="shared" si="0"/>
        <v>2.5000000000000001E-2</v>
      </c>
      <c r="O6" s="13">
        <f t="shared" si="1"/>
        <v>0.88235294117647045</v>
      </c>
      <c r="P6" s="7"/>
    </row>
    <row r="7" spans="1:16" x14ac:dyDescent="0.35">
      <c r="A7" s="6">
        <v>5</v>
      </c>
      <c r="B7" s="1" t="s">
        <v>9</v>
      </c>
      <c r="C7" s="4">
        <v>0.05</v>
      </c>
      <c r="D7" s="4">
        <v>0.05</v>
      </c>
      <c r="E7" s="5">
        <v>0</v>
      </c>
      <c r="F7" s="5">
        <v>0</v>
      </c>
      <c r="H7" s="5">
        <v>0</v>
      </c>
      <c r="I7" s="4">
        <v>0.05</v>
      </c>
      <c r="J7" s="5">
        <v>0</v>
      </c>
      <c r="K7" s="5">
        <v>0</v>
      </c>
      <c r="L7" s="4">
        <v>0.05</v>
      </c>
      <c r="M7" s="4">
        <v>0.05</v>
      </c>
      <c r="N7" s="12">
        <f t="shared" si="0"/>
        <v>2.5000000000000001E-2</v>
      </c>
      <c r="O7" s="13">
        <f t="shared" si="1"/>
        <v>0.88235294117647045</v>
      </c>
      <c r="P7" s="7"/>
    </row>
    <row r="8" spans="1:16" x14ac:dyDescent="0.35">
      <c r="A8" s="6">
        <v>6</v>
      </c>
      <c r="B8" s="1" t="s">
        <v>11</v>
      </c>
      <c r="C8" s="4">
        <v>6.25E-2</v>
      </c>
      <c r="D8" s="4">
        <v>6.25E-2</v>
      </c>
      <c r="E8" s="5">
        <v>0</v>
      </c>
      <c r="F8" s="5">
        <v>0</v>
      </c>
      <c r="G8" s="5">
        <v>0</v>
      </c>
      <c r="I8" s="4">
        <v>6.25E-2</v>
      </c>
      <c r="J8" s="5">
        <v>0</v>
      </c>
      <c r="K8" s="5">
        <v>0</v>
      </c>
      <c r="L8" s="4">
        <v>6.25E-2</v>
      </c>
      <c r="M8" s="4">
        <v>6.25E-2</v>
      </c>
      <c r="N8" s="12">
        <f t="shared" si="0"/>
        <v>3.125E-2</v>
      </c>
      <c r="O8" s="13">
        <f t="shared" si="1"/>
        <v>0.73529411764705876</v>
      </c>
      <c r="P8" s="7"/>
    </row>
    <row r="9" spans="1:16" x14ac:dyDescent="0.35">
      <c r="A9" s="6">
        <v>7</v>
      </c>
      <c r="B9" s="1" t="s">
        <v>71</v>
      </c>
      <c r="C9" s="4">
        <v>6.25E-2</v>
      </c>
      <c r="D9" s="4">
        <v>6.25E-2</v>
      </c>
      <c r="E9" s="4">
        <v>6.25E-2</v>
      </c>
      <c r="F9" s="4">
        <v>6.25E-2</v>
      </c>
      <c r="G9" s="4">
        <v>6.25E-2</v>
      </c>
      <c r="H9" s="4">
        <v>6.25E-2</v>
      </c>
      <c r="J9" s="4">
        <v>6.25E-2</v>
      </c>
      <c r="K9" s="4">
        <v>6.25E-2</v>
      </c>
      <c r="L9" s="4">
        <v>6.25E-2</v>
      </c>
      <c r="M9" s="4">
        <v>6.25E-2</v>
      </c>
      <c r="N9" s="12">
        <f t="shared" si="0"/>
        <v>6.25E-2</v>
      </c>
      <c r="O9" s="13">
        <f t="shared" si="1"/>
        <v>0</v>
      </c>
      <c r="P9" s="7"/>
    </row>
    <row r="10" spans="1:16" x14ac:dyDescent="0.35">
      <c r="A10" s="6">
        <v>8</v>
      </c>
      <c r="B10" s="1" t="s">
        <v>16</v>
      </c>
      <c r="C10" s="4">
        <v>0.05</v>
      </c>
      <c r="D10" s="4">
        <v>0.05</v>
      </c>
      <c r="E10" s="5">
        <v>0</v>
      </c>
      <c r="F10" s="5">
        <v>0</v>
      </c>
      <c r="G10" s="5">
        <v>0</v>
      </c>
      <c r="H10" s="5">
        <v>0</v>
      </c>
      <c r="I10" s="4">
        <v>0.05</v>
      </c>
      <c r="K10" s="5">
        <v>0</v>
      </c>
      <c r="L10" s="4">
        <v>0.05</v>
      </c>
      <c r="M10" s="4">
        <v>0.05</v>
      </c>
      <c r="N10" s="12">
        <f t="shared" si="0"/>
        <v>2.5000000000000001E-2</v>
      </c>
      <c r="O10" s="13">
        <f t="shared" si="1"/>
        <v>0.88235294117647045</v>
      </c>
      <c r="P10" s="7"/>
    </row>
    <row r="11" spans="1:16" x14ac:dyDescent="0.35">
      <c r="A11" s="6">
        <v>9</v>
      </c>
      <c r="B11" s="1" t="s">
        <v>19</v>
      </c>
      <c r="C11" s="4">
        <v>0.05</v>
      </c>
      <c r="D11" s="4">
        <v>0.05</v>
      </c>
      <c r="E11" s="5">
        <v>0</v>
      </c>
      <c r="F11" s="5">
        <v>0</v>
      </c>
      <c r="G11" s="5">
        <v>0</v>
      </c>
      <c r="H11" s="5">
        <v>0</v>
      </c>
      <c r="I11" s="4">
        <v>0.05</v>
      </c>
      <c r="J11" s="5">
        <v>0</v>
      </c>
      <c r="L11" s="4">
        <v>0.05</v>
      </c>
      <c r="M11" s="4">
        <v>0.05</v>
      </c>
      <c r="N11" s="12">
        <f t="shared" si="0"/>
        <v>2.5000000000000001E-2</v>
      </c>
      <c r="O11" s="13">
        <f t="shared" si="1"/>
        <v>0.88235294117647045</v>
      </c>
      <c r="P11" s="7"/>
    </row>
    <row r="12" spans="1:16" x14ac:dyDescent="0.35">
      <c r="A12" s="6">
        <v>10</v>
      </c>
      <c r="B12" s="1" t="s">
        <v>38</v>
      </c>
      <c r="C12" s="4">
        <v>6.25E-2</v>
      </c>
      <c r="D12" s="5">
        <v>0</v>
      </c>
      <c r="E12" s="4">
        <v>6.25E-2</v>
      </c>
      <c r="F12" s="4">
        <v>6.25E-2</v>
      </c>
      <c r="G12" s="4">
        <v>6.25E-2</v>
      </c>
      <c r="H12" s="4">
        <v>6.25E-2</v>
      </c>
      <c r="I12" s="4">
        <v>6.25E-2</v>
      </c>
      <c r="J12" s="4">
        <v>6.25E-2</v>
      </c>
      <c r="K12" s="4">
        <v>6.25E-2</v>
      </c>
      <c r="M12" s="4">
        <v>6.25E-2</v>
      </c>
      <c r="N12" s="12">
        <f t="shared" si="0"/>
        <v>5.6250000000000001E-2</v>
      </c>
      <c r="O12" s="13">
        <f t="shared" si="1"/>
        <v>0.14705882352941169</v>
      </c>
    </row>
    <row r="13" spans="1:16" ht="15" thickBot="1" x14ac:dyDescent="0.4">
      <c r="A13" s="6">
        <v>11</v>
      </c>
      <c r="B13" s="1" t="s">
        <v>39</v>
      </c>
      <c r="C13" s="4">
        <v>0.05</v>
      </c>
      <c r="D13" s="4">
        <v>0.05</v>
      </c>
      <c r="E13" s="4">
        <v>0.05</v>
      </c>
      <c r="F13" s="4">
        <v>0.05</v>
      </c>
      <c r="G13" s="4">
        <v>0.05</v>
      </c>
      <c r="H13" s="4">
        <v>0.05</v>
      </c>
      <c r="I13" s="4">
        <v>0.05</v>
      </c>
      <c r="J13" s="4">
        <v>0.05</v>
      </c>
      <c r="K13" s="4">
        <v>0.05</v>
      </c>
      <c r="L13" s="4">
        <v>0.05</v>
      </c>
      <c r="N13" s="14">
        <f t="shared" si="0"/>
        <v>4.9999999999999996E-2</v>
      </c>
      <c r="O13" s="15">
        <f t="shared" si="1"/>
        <v>0.29411764705882359</v>
      </c>
    </row>
    <row r="14" spans="1:16" x14ac:dyDescent="0.35">
      <c r="B14" s="1"/>
      <c r="N14" s="17"/>
      <c r="O14" s="11"/>
    </row>
    <row r="15" spans="1:16" x14ac:dyDescent="0.35">
      <c r="O15" s="11"/>
    </row>
    <row r="16" spans="1:16" x14ac:dyDescent="0.35">
      <c r="O16" s="11"/>
    </row>
    <row r="17" spans="15:15" x14ac:dyDescent="0.35">
      <c r="O17" s="11"/>
    </row>
    <row r="18" spans="15:15" x14ac:dyDescent="0.35">
      <c r="O18" s="11"/>
    </row>
    <row r="19" spans="15:15" x14ac:dyDescent="0.35">
      <c r="O19" s="11"/>
    </row>
    <row r="20" spans="15:15" x14ac:dyDescent="0.35">
      <c r="O20" s="11"/>
    </row>
    <row r="21" spans="15:15" x14ac:dyDescent="0.35">
      <c r="O21" s="11"/>
    </row>
    <row r="22" spans="15:15" x14ac:dyDescent="0.35">
      <c r="O22" s="11"/>
    </row>
    <row r="23" spans="15:15" x14ac:dyDescent="0.35">
      <c r="O23" s="11"/>
    </row>
    <row r="24" spans="15:15" x14ac:dyDescent="0.35">
      <c r="O24" s="11"/>
    </row>
    <row r="25" spans="15:15" x14ac:dyDescent="0.35">
      <c r="O25" s="11"/>
    </row>
    <row r="26" spans="15:15" x14ac:dyDescent="0.35">
      <c r="O26" s="11"/>
    </row>
    <row r="27" spans="15:15" x14ac:dyDescent="0.35">
      <c r="O27" s="11"/>
    </row>
    <row r="28" spans="15:15" x14ac:dyDescent="0.35">
      <c r="O28" s="11"/>
    </row>
    <row r="29" spans="15:15" x14ac:dyDescent="0.35">
      <c r="O29" s="11"/>
    </row>
    <row r="30" spans="15:15" x14ac:dyDescent="0.35">
      <c r="O30" s="11"/>
    </row>
    <row r="31" spans="15:15" x14ac:dyDescent="0.35">
      <c r="O31" s="11"/>
    </row>
    <row r="32" spans="15:15" x14ac:dyDescent="0.35">
      <c r="O32" s="11"/>
    </row>
    <row r="33" spans="15:15" x14ac:dyDescent="0.35">
      <c r="O33" s="11"/>
    </row>
    <row r="34" spans="15:15" x14ac:dyDescent="0.35">
      <c r="O34" s="11"/>
    </row>
    <row r="35" spans="15:15" x14ac:dyDescent="0.35">
      <c r="O35" s="11"/>
    </row>
    <row r="36" spans="15:15" x14ac:dyDescent="0.35">
      <c r="O36" s="11"/>
    </row>
    <row r="37" spans="15:15" x14ac:dyDescent="0.35">
      <c r="O37" s="11"/>
    </row>
    <row r="38" spans="15:15" x14ac:dyDescent="0.35">
      <c r="O38" s="11"/>
    </row>
    <row r="39" spans="15:15" x14ac:dyDescent="0.35">
      <c r="O39" s="11"/>
    </row>
    <row r="40" spans="15:15" x14ac:dyDescent="0.35">
      <c r="O40" s="11"/>
    </row>
    <row r="41" spans="15:15" x14ac:dyDescent="0.35">
      <c r="O41" s="11"/>
    </row>
    <row r="42" spans="15:15" x14ac:dyDescent="0.35">
      <c r="O42" s="11"/>
    </row>
    <row r="43" spans="15:15" x14ac:dyDescent="0.35">
      <c r="O43" s="11"/>
    </row>
    <row r="44" spans="15:15" x14ac:dyDescent="0.35">
      <c r="O44" s="11"/>
    </row>
    <row r="45" spans="15:15" x14ac:dyDescent="0.35">
      <c r="O45" s="11"/>
    </row>
    <row r="46" spans="15:15" x14ac:dyDescent="0.35">
      <c r="O46" s="11"/>
    </row>
    <row r="47" spans="15:15" x14ac:dyDescent="0.35">
      <c r="O47" s="11"/>
    </row>
    <row r="48" spans="15:15" x14ac:dyDescent="0.35">
      <c r="O48" s="11"/>
    </row>
    <row r="49" spans="15:15" x14ac:dyDescent="0.35">
      <c r="O49" s="11"/>
    </row>
    <row r="50" spans="15:15" x14ac:dyDescent="0.35">
      <c r="O50" s="11"/>
    </row>
    <row r="51" spans="15:15" x14ac:dyDescent="0.35">
      <c r="O51" s="11"/>
    </row>
    <row r="52" spans="15:15" x14ac:dyDescent="0.35">
      <c r="O52" s="11"/>
    </row>
    <row r="53" spans="15:15" x14ac:dyDescent="0.35">
      <c r="O53" s="11"/>
    </row>
    <row r="54" spans="15:15" x14ac:dyDescent="0.35">
      <c r="O54" s="11"/>
    </row>
    <row r="55" spans="15:15" x14ac:dyDescent="0.35">
      <c r="O55" s="11"/>
    </row>
    <row r="56" spans="15:15" x14ac:dyDescent="0.35">
      <c r="O56" s="11"/>
    </row>
    <row r="60" spans="15:15" x14ac:dyDescent="0.35">
      <c r="O60" s="10"/>
    </row>
  </sheetData>
  <mergeCells count="1">
    <mergeCell ref="N1:O1"/>
  </mergeCells>
  <pageMargins left="0.7" right="0.7" top="0.75" bottom="0.75" header="0.3" footer="0.3"/>
  <pageSetup paperSize="9"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55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55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55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58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67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55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37</v>
      </c>
      <c r="B42">
        <v>2016</v>
      </c>
      <c r="C42" t="s">
        <v>57</v>
      </c>
      <c r="D42" t="s">
        <v>56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0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J56"/>
  <sheetViews>
    <sheetView workbookViewId="0">
      <selection activeCell="B26" sqref="B26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55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55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55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58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67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55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55</v>
      </c>
    </row>
    <row r="43" spans="1:6" x14ac:dyDescent="0.35">
      <c r="A43" t="s">
        <v>38</v>
      </c>
      <c r="B43">
        <v>2017</v>
      </c>
      <c r="C43" t="s">
        <v>57</v>
      </c>
      <c r="D43" t="s">
        <v>60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55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1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88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89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55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55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39</v>
      </c>
      <c r="B44">
        <v>2016</v>
      </c>
      <c r="C44" t="s">
        <v>57</v>
      </c>
      <c r="D44" t="s">
        <v>56</v>
      </c>
      <c r="E44">
        <v>2</v>
      </c>
      <c r="F44" t="s">
        <v>58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2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58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67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59</v>
      </c>
    </row>
    <row r="45" spans="1:6" x14ac:dyDescent="0.35">
      <c r="A45" t="s">
        <v>40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3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55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55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55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58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67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55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55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55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59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41</v>
      </c>
      <c r="B46">
        <v>2016</v>
      </c>
      <c r="C46" t="s">
        <v>57</v>
      </c>
      <c r="D46" t="s">
        <v>64</v>
      </c>
      <c r="E46">
        <v>1</v>
      </c>
      <c r="F46" t="s">
        <v>55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4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89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55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55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55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59</v>
      </c>
    </row>
    <row r="47" spans="1:6" x14ac:dyDescent="0.35">
      <c r="A47" t="s">
        <v>42</v>
      </c>
      <c r="B47">
        <v>2006</v>
      </c>
      <c r="C47" t="s">
        <v>57</v>
      </c>
      <c r="D47" t="s">
        <v>63</v>
      </c>
      <c r="E47">
        <v>1</v>
      </c>
      <c r="F47" t="s">
        <v>62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5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55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55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55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58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67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55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55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55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59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55</v>
      </c>
    </row>
    <row r="47" spans="1:6" x14ac:dyDescent="0.35">
      <c r="A47" t="s">
        <v>41</v>
      </c>
      <c r="B47">
        <v>2016</v>
      </c>
      <c r="C47" t="s">
        <v>57</v>
      </c>
      <c r="D47" t="s">
        <v>64</v>
      </c>
      <c r="E47">
        <v>1</v>
      </c>
      <c r="F47" t="s">
        <v>55</v>
      </c>
    </row>
    <row r="48" spans="1:6" x14ac:dyDescent="0.35">
      <c r="A48" t="s">
        <v>44</v>
      </c>
      <c r="B48">
        <v>2017</v>
      </c>
      <c r="C48" t="s">
        <v>57</v>
      </c>
      <c r="D48" t="s">
        <v>60</v>
      </c>
      <c r="E48">
        <v>2</v>
      </c>
      <c r="F48" t="s">
        <v>55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6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J57"/>
  <sheetViews>
    <sheetView topLeftCell="A16"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58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67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59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59</v>
      </c>
    </row>
    <row r="47" spans="1:6" x14ac:dyDescent="0.35">
      <c r="A47" t="s">
        <v>41</v>
      </c>
      <c r="B47">
        <v>2016</v>
      </c>
      <c r="C47" t="s">
        <v>57</v>
      </c>
      <c r="D47" t="s">
        <v>64</v>
      </c>
      <c r="E47">
        <v>1</v>
      </c>
      <c r="F47" t="s">
        <v>55</v>
      </c>
    </row>
    <row r="48" spans="1:6" x14ac:dyDescent="0.35">
      <c r="A48" t="s">
        <v>42</v>
      </c>
      <c r="B48">
        <v>2006</v>
      </c>
      <c r="C48" t="s">
        <v>57</v>
      </c>
      <c r="D48" t="s">
        <v>63</v>
      </c>
      <c r="E48">
        <v>1</v>
      </c>
      <c r="F48" t="s">
        <v>62</v>
      </c>
    </row>
    <row r="49" spans="1:6" x14ac:dyDescent="0.35">
      <c r="A49" t="s">
        <v>44</v>
      </c>
      <c r="B49">
        <v>2017</v>
      </c>
      <c r="C49" t="s">
        <v>57</v>
      </c>
      <c r="D49" t="s">
        <v>60</v>
      </c>
      <c r="E49">
        <v>2</v>
      </c>
      <c r="F49" t="s">
        <v>55</v>
      </c>
    </row>
    <row r="50" spans="1:6" x14ac:dyDescent="0.35">
      <c r="A50" t="s">
        <v>46</v>
      </c>
      <c r="B50">
        <v>2013</v>
      </c>
      <c r="C50" t="s">
        <v>57</v>
      </c>
      <c r="D50" t="s">
        <v>56</v>
      </c>
      <c r="E50">
        <v>2</v>
      </c>
      <c r="F50" t="s">
        <v>85</v>
      </c>
    </row>
    <row r="51" spans="1:6" x14ac:dyDescent="0.35">
      <c r="A51" t="s">
        <v>47</v>
      </c>
      <c r="B51">
        <v>2017</v>
      </c>
      <c r="C51" t="s">
        <v>57</v>
      </c>
      <c r="D51" t="s">
        <v>60</v>
      </c>
      <c r="E51">
        <v>2</v>
      </c>
      <c r="F51" t="s">
        <v>55</v>
      </c>
    </row>
    <row r="52" spans="1:6" x14ac:dyDescent="0.35">
      <c r="A52" t="s">
        <v>61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49</v>
      </c>
      <c r="B53">
        <v>2017</v>
      </c>
      <c r="C53" t="s">
        <v>57</v>
      </c>
      <c r="D53" t="s">
        <v>60</v>
      </c>
      <c r="E53">
        <v>3</v>
      </c>
      <c r="F53" t="s">
        <v>59</v>
      </c>
    </row>
    <row r="54" spans="1:6" x14ac:dyDescent="0.35">
      <c r="A54" t="s">
        <v>50</v>
      </c>
      <c r="B54">
        <v>2015</v>
      </c>
      <c r="C54" t="s">
        <v>57</v>
      </c>
      <c r="D54" t="s">
        <v>56</v>
      </c>
      <c r="E54">
        <v>7</v>
      </c>
      <c r="F54" t="s">
        <v>86</v>
      </c>
    </row>
    <row r="55" spans="1:6" x14ac:dyDescent="0.35">
      <c r="A55" t="s">
        <v>51</v>
      </c>
      <c r="B55">
        <v>2017</v>
      </c>
      <c r="C55" t="s">
        <v>57</v>
      </c>
      <c r="D55" t="s">
        <v>60</v>
      </c>
      <c r="E55">
        <v>3</v>
      </c>
      <c r="F55" t="s">
        <v>59</v>
      </c>
    </row>
    <row r="56" spans="1:6" x14ac:dyDescent="0.35">
      <c r="A56" t="s">
        <v>52</v>
      </c>
      <c r="B56">
        <v>2013</v>
      </c>
      <c r="C56" t="s">
        <v>57</v>
      </c>
      <c r="D56" t="s">
        <v>56</v>
      </c>
      <c r="E56">
        <v>2</v>
      </c>
      <c r="F56" t="s">
        <v>58</v>
      </c>
    </row>
    <row r="57" spans="1:6" x14ac:dyDescent="0.35">
      <c r="A57" t="s">
        <v>53</v>
      </c>
      <c r="B57">
        <v>2015</v>
      </c>
      <c r="C57" t="s">
        <v>57</v>
      </c>
      <c r="D57" t="s">
        <v>56</v>
      </c>
      <c r="E57">
        <v>2</v>
      </c>
      <c r="F57" t="s">
        <v>55</v>
      </c>
    </row>
  </sheetData>
  <autoFilter ref="A5:F5" xr:uid="{00000000-0009-0000-0000-000037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55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55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59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59</v>
      </c>
    </row>
    <row r="47" spans="1:6" x14ac:dyDescent="0.35">
      <c r="A47" t="s">
        <v>41</v>
      </c>
      <c r="B47">
        <v>2016</v>
      </c>
      <c r="C47" t="s">
        <v>57</v>
      </c>
      <c r="D47" t="s">
        <v>64</v>
      </c>
      <c r="E47">
        <v>1</v>
      </c>
      <c r="F47" t="s">
        <v>55</v>
      </c>
    </row>
    <row r="48" spans="1:6" x14ac:dyDescent="0.35">
      <c r="A48" t="s">
        <v>42</v>
      </c>
      <c r="B48">
        <v>2006</v>
      </c>
      <c r="C48" t="s">
        <v>57</v>
      </c>
      <c r="D48" t="s">
        <v>63</v>
      </c>
      <c r="E48">
        <v>1</v>
      </c>
      <c r="F48" t="s">
        <v>62</v>
      </c>
    </row>
    <row r="49" spans="1:6" x14ac:dyDescent="0.35">
      <c r="A49" t="s">
        <v>46</v>
      </c>
      <c r="B49">
        <v>2013</v>
      </c>
      <c r="C49" t="s">
        <v>57</v>
      </c>
      <c r="D49" t="s">
        <v>56</v>
      </c>
      <c r="E49">
        <v>2</v>
      </c>
      <c r="F49" t="s">
        <v>85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8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AJ50"/>
  <sheetViews>
    <sheetView workbookViewId="0">
      <selection activeCell="A25" sqref="A25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18</v>
      </c>
      <c r="B21">
        <v>2015</v>
      </c>
      <c r="C21" t="s">
        <v>57</v>
      </c>
      <c r="D21" t="s">
        <v>56</v>
      </c>
      <c r="E21">
        <v>2</v>
      </c>
      <c r="F21" t="s">
        <v>65</v>
      </c>
    </row>
    <row r="22" spans="1:6" x14ac:dyDescent="0.35">
      <c r="A22" t="s">
        <v>19</v>
      </c>
      <c r="B22">
        <v>2016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21</v>
      </c>
      <c r="B23">
        <v>2017</v>
      </c>
      <c r="C23" t="s">
        <v>57</v>
      </c>
      <c r="D23" t="s">
        <v>56</v>
      </c>
      <c r="E23">
        <v>3</v>
      </c>
      <c r="F23" t="s">
        <v>59</v>
      </c>
    </row>
    <row r="24" spans="1:6" x14ac:dyDescent="0.35">
      <c r="A24" t="s">
        <v>22</v>
      </c>
      <c r="B24">
        <v>2017</v>
      </c>
      <c r="C24" t="s">
        <v>57</v>
      </c>
      <c r="D24" t="s">
        <v>60</v>
      </c>
      <c r="E24">
        <v>3</v>
      </c>
      <c r="F24" t="s">
        <v>59</v>
      </c>
    </row>
    <row r="25" spans="1:6" x14ac:dyDescent="0.35">
      <c r="A25" t="s">
        <v>23</v>
      </c>
      <c r="B25">
        <v>2017</v>
      </c>
      <c r="C25" t="s">
        <v>57</v>
      </c>
      <c r="D25" t="s">
        <v>60</v>
      </c>
      <c r="E25">
        <v>3</v>
      </c>
      <c r="F25" t="s">
        <v>59</v>
      </c>
    </row>
    <row r="26" spans="1:6" x14ac:dyDescent="0.35">
      <c r="A26" t="s">
        <v>24</v>
      </c>
      <c r="B26">
        <v>2017</v>
      </c>
      <c r="C26" t="s">
        <v>57</v>
      </c>
      <c r="D26" t="s">
        <v>60</v>
      </c>
      <c r="E26">
        <v>3</v>
      </c>
      <c r="F26" t="s">
        <v>59</v>
      </c>
    </row>
    <row r="27" spans="1:6" x14ac:dyDescent="0.35">
      <c r="A27" t="s">
        <v>25</v>
      </c>
      <c r="B27">
        <v>2017</v>
      </c>
      <c r="C27" t="s">
        <v>57</v>
      </c>
      <c r="D27" t="s">
        <v>60</v>
      </c>
      <c r="E27">
        <v>2</v>
      </c>
      <c r="F27" t="s">
        <v>55</v>
      </c>
    </row>
    <row r="28" spans="1:6" x14ac:dyDescent="0.35">
      <c r="A28" t="s">
        <v>26</v>
      </c>
      <c r="B28">
        <v>2014</v>
      </c>
      <c r="C28" t="s">
        <v>57</v>
      </c>
      <c r="D28" t="s">
        <v>56</v>
      </c>
      <c r="E28">
        <v>3</v>
      </c>
      <c r="F28" t="s">
        <v>65</v>
      </c>
    </row>
    <row r="29" spans="1:6" x14ac:dyDescent="0.35">
      <c r="A29" t="s">
        <v>29</v>
      </c>
      <c r="B29">
        <v>2016</v>
      </c>
      <c r="C29" t="s">
        <v>57</v>
      </c>
      <c r="D29" t="s">
        <v>56</v>
      </c>
      <c r="E29">
        <v>2</v>
      </c>
      <c r="F29" t="s">
        <v>67</v>
      </c>
    </row>
    <row r="30" spans="1:6" x14ac:dyDescent="0.35">
      <c r="A30" t="s">
        <v>30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31</v>
      </c>
      <c r="B31">
        <v>2015</v>
      </c>
      <c r="C31" t="s">
        <v>57</v>
      </c>
      <c r="D31" t="s">
        <v>56</v>
      </c>
      <c r="E31">
        <v>2</v>
      </c>
      <c r="F31" t="s">
        <v>66</v>
      </c>
    </row>
    <row r="32" spans="1:6" x14ac:dyDescent="0.35">
      <c r="A32" t="s">
        <v>32</v>
      </c>
      <c r="B32">
        <v>2017</v>
      </c>
      <c r="C32" t="s">
        <v>57</v>
      </c>
      <c r="D32" t="s">
        <v>60</v>
      </c>
      <c r="E32">
        <v>2</v>
      </c>
      <c r="F32" t="s">
        <v>55</v>
      </c>
    </row>
    <row r="33" spans="1:6" x14ac:dyDescent="0.35">
      <c r="A33" t="s">
        <v>33</v>
      </c>
      <c r="B33">
        <v>2017</v>
      </c>
      <c r="C33" t="s">
        <v>57</v>
      </c>
      <c r="D33" t="s">
        <v>60</v>
      </c>
      <c r="E33">
        <v>3</v>
      </c>
      <c r="F33" t="s">
        <v>84</v>
      </c>
    </row>
    <row r="34" spans="1:6" x14ac:dyDescent="0.35">
      <c r="A34" t="s">
        <v>34</v>
      </c>
      <c r="B34">
        <v>2016</v>
      </c>
      <c r="C34" t="s">
        <v>57</v>
      </c>
      <c r="D34" t="s">
        <v>64</v>
      </c>
      <c r="E34">
        <v>1</v>
      </c>
      <c r="F34" t="s">
        <v>65</v>
      </c>
    </row>
    <row r="35" spans="1:6" x14ac:dyDescent="0.35">
      <c r="A35" t="s">
        <v>35</v>
      </c>
      <c r="B35">
        <v>2017</v>
      </c>
      <c r="C35" t="s">
        <v>57</v>
      </c>
      <c r="D35" t="s">
        <v>60</v>
      </c>
      <c r="E35">
        <v>2</v>
      </c>
      <c r="F35" t="s">
        <v>55</v>
      </c>
    </row>
    <row r="36" spans="1:6" x14ac:dyDescent="0.35">
      <c r="A36" t="s">
        <v>36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37</v>
      </c>
      <c r="B37">
        <v>2016</v>
      </c>
      <c r="C37" t="s">
        <v>57</v>
      </c>
      <c r="D37" t="s">
        <v>56</v>
      </c>
      <c r="E37">
        <v>3</v>
      </c>
      <c r="F37" t="s">
        <v>59</v>
      </c>
    </row>
    <row r="38" spans="1:6" x14ac:dyDescent="0.35">
      <c r="A38" t="s">
        <v>38</v>
      </c>
      <c r="B38">
        <v>2017</v>
      </c>
      <c r="C38" t="s">
        <v>57</v>
      </c>
      <c r="D38" t="s">
        <v>60</v>
      </c>
      <c r="E38">
        <v>3</v>
      </c>
      <c r="F38" t="s">
        <v>59</v>
      </c>
    </row>
    <row r="39" spans="1:6" x14ac:dyDescent="0.35">
      <c r="A39" t="s">
        <v>39</v>
      </c>
      <c r="B39">
        <v>2016</v>
      </c>
      <c r="C39" t="s">
        <v>57</v>
      </c>
      <c r="D39" t="s">
        <v>56</v>
      </c>
      <c r="E39">
        <v>2</v>
      </c>
      <c r="F39" t="s">
        <v>58</v>
      </c>
    </row>
    <row r="40" spans="1:6" x14ac:dyDescent="0.35">
      <c r="A40" t="s">
        <v>40</v>
      </c>
      <c r="B40">
        <v>2017</v>
      </c>
      <c r="C40" t="s">
        <v>57</v>
      </c>
      <c r="D40" t="s">
        <v>60</v>
      </c>
      <c r="E40">
        <v>3</v>
      </c>
      <c r="F40" t="s">
        <v>59</v>
      </c>
    </row>
    <row r="41" spans="1:6" x14ac:dyDescent="0.35">
      <c r="A41" t="s">
        <v>41</v>
      </c>
      <c r="B41">
        <v>2016</v>
      </c>
      <c r="C41" t="s">
        <v>57</v>
      </c>
      <c r="D41" t="s">
        <v>64</v>
      </c>
      <c r="E41">
        <v>1</v>
      </c>
      <c r="F41" t="s">
        <v>55</v>
      </c>
    </row>
    <row r="42" spans="1:6" x14ac:dyDescent="0.35">
      <c r="A42" t="s">
        <v>44</v>
      </c>
      <c r="B42">
        <v>2017</v>
      </c>
      <c r="C42" t="s">
        <v>57</v>
      </c>
      <c r="D42" t="s">
        <v>60</v>
      </c>
      <c r="E42">
        <v>2</v>
      </c>
      <c r="F42" t="s">
        <v>55</v>
      </c>
    </row>
    <row r="43" spans="1:6" x14ac:dyDescent="0.35">
      <c r="A43" t="s">
        <v>46</v>
      </c>
      <c r="B43">
        <v>2013</v>
      </c>
      <c r="C43" t="s">
        <v>57</v>
      </c>
      <c r="D43" t="s">
        <v>56</v>
      </c>
      <c r="E43">
        <v>2</v>
      </c>
      <c r="F43" t="s">
        <v>85</v>
      </c>
    </row>
    <row r="44" spans="1:6" x14ac:dyDescent="0.35">
      <c r="A44" t="s">
        <v>47</v>
      </c>
      <c r="B44">
        <v>2017</v>
      </c>
      <c r="C44" t="s">
        <v>57</v>
      </c>
      <c r="D44" t="s">
        <v>60</v>
      </c>
      <c r="E44">
        <v>2</v>
      </c>
      <c r="F44" t="s">
        <v>55</v>
      </c>
    </row>
    <row r="45" spans="1:6" x14ac:dyDescent="0.35">
      <c r="A45" t="s">
        <v>61</v>
      </c>
      <c r="B45">
        <v>2017</v>
      </c>
      <c r="C45" t="s">
        <v>57</v>
      </c>
      <c r="D45" t="s">
        <v>60</v>
      </c>
      <c r="E45">
        <v>3</v>
      </c>
      <c r="F45" t="s">
        <v>59</v>
      </c>
    </row>
    <row r="46" spans="1:6" x14ac:dyDescent="0.35">
      <c r="A46" t="s">
        <v>49</v>
      </c>
      <c r="B46">
        <v>2017</v>
      </c>
      <c r="C46" t="s">
        <v>57</v>
      </c>
      <c r="D46" t="s">
        <v>60</v>
      </c>
      <c r="E46">
        <v>3</v>
      </c>
      <c r="F46" t="s">
        <v>59</v>
      </c>
    </row>
    <row r="47" spans="1:6" x14ac:dyDescent="0.35">
      <c r="A47" t="s">
        <v>50</v>
      </c>
      <c r="B47">
        <v>2015</v>
      </c>
      <c r="C47" t="s">
        <v>57</v>
      </c>
      <c r="D47" t="s">
        <v>56</v>
      </c>
      <c r="E47">
        <v>7</v>
      </c>
      <c r="F47" t="s">
        <v>86</v>
      </c>
    </row>
    <row r="48" spans="1:6" x14ac:dyDescent="0.35">
      <c r="A48" t="s">
        <v>51</v>
      </c>
      <c r="B48">
        <v>2017</v>
      </c>
      <c r="C48" t="s">
        <v>57</v>
      </c>
      <c r="D48" t="s">
        <v>60</v>
      </c>
      <c r="E48">
        <v>3</v>
      </c>
      <c r="F48" t="s">
        <v>59</v>
      </c>
    </row>
    <row r="49" spans="1:6" x14ac:dyDescent="0.35">
      <c r="A49" t="s">
        <v>52</v>
      </c>
      <c r="B49">
        <v>2013</v>
      </c>
      <c r="C49" t="s">
        <v>57</v>
      </c>
      <c r="D49" t="s">
        <v>56</v>
      </c>
      <c r="E49">
        <v>2</v>
      </c>
      <c r="F49" t="s">
        <v>58</v>
      </c>
    </row>
    <row r="50" spans="1:6" x14ac:dyDescent="0.35">
      <c r="A50" t="s">
        <v>53</v>
      </c>
      <c r="B50">
        <v>2015</v>
      </c>
      <c r="C50" t="s">
        <v>57</v>
      </c>
      <c r="D50" t="s">
        <v>56</v>
      </c>
      <c r="E50">
        <v>2</v>
      </c>
      <c r="F50" t="s">
        <v>55</v>
      </c>
    </row>
  </sheetData>
  <autoFilter ref="A5:F5" xr:uid="{00000000-0009-0000-0000-000039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3" sqref="L3:L10"/>
    </sheetView>
  </sheetViews>
  <sheetFormatPr defaultRowHeight="14.5" x14ac:dyDescent="0.35"/>
  <cols>
    <col min="2" max="2" width="15.90625" bestFit="1" customWidth="1"/>
    <col min="12" max="12" width="9.36328125" customWidth="1"/>
  </cols>
  <sheetData>
    <row r="1" spans="1:13" ht="21" x14ac:dyDescent="0.5">
      <c r="B1" t="s">
        <v>54</v>
      </c>
      <c r="K1" s="24" t="s">
        <v>97</v>
      </c>
      <c r="L1" s="25"/>
    </row>
    <row r="2" spans="1:13" x14ac:dyDescent="0.35">
      <c r="C2" s="1" t="s">
        <v>14</v>
      </c>
      <c r="D2" s="1" t="s">
        <v>17</v>
      </c>
      <c r="E2" s="1" t="s">
        <v>18</v>
      </c>
      <c r="F2" s="1" t="s">
        <v>24</v>
      </c>
      <c r="G2" s="1" t="s">
        <v>43</v>
      </c>
      <c r="H2" s="1" t="s">
        <v>45</v>
      </c>
      <c r="I2" s="1" t="s">
        <v>46</v>
      </c>
      <c r="J2" s="1" t="s">
        <v>51</v>
      </c>
      <c r="K2" s="8" t="s">
        <v>96</v>
      </c>
      <c r="L2" s="16" t="s">
        <v>103</v>
      </c>
      <c r="M2" s="1"/>
    </row>
    <row r="3" spans="1:13" x14ac:dyDescent="0.35">
      <c r="A3" s="6">
        <v>1</v>
      </c>
      <c r="B3" s="1" t="s">
        <v>14</v>
      </c>
      <c r="D3" s="4">
        <v>0.01</v>
      </c>
      <c r="E3" s="4">
        <v>0.01</v>
      </c>
      <c r="F3" s="4">
        <v>0.01</v>
      </c>
      <c r="G3" s="4">
        <v>0.01</v>
      </c>
      <c r="H3" s="4">
        <v>0.01</v>
      </c>
      <c r="I3" s="4">
        <v>0.01</v>
      </c>
      <c r="J3" s="4">
        <v>0.01</v>
      </c>
      <c r="K3" s="12">
        <f>AVERAGE(C3:J3)</f>
        <v>0.01</v>
      </c>
      <c r="L3" s="13">
        <f>1 - (K3-MIN(K$3:K$10))/(MAX(K$3:K$10)-MIN(K$3:K$10))</f>
        <v>0.99650349650349646</v>
      </c>
      <c r="M3" s="7"/>
    </row>
    <row r="4" spans="1:13" x14ac:dyDescent="0.35">
      <c r="A4" s="6">
        <v>2</v>
      </c>
      <c r="B4" s="1" t="s">
        <v>17</v>
      </c>
      <c r="C4" s="4">
        <v>4.0000000000000001E-3</v>
      </c>
      <c r="E4" s="4">
        <v>0.02</v>
      </c>
      <c r="F4" s="4">
        <v>4.0000000000000001E-3</v>
      </c>
      <c r="G4" s="4">
        <v>0.02</v>
      </c>
      <c r="I4" s="4">
        <v>4.0000000000000001E-3</v>
      </c>
      <c r="J4" s="4">
        <v>4.0000000000000001E-3</v>
      </c>
      <c r="K4" s="12">
        <f>AVERAGE(C4:J4)</f>
        <v>9.3333333333333341E-3</v>
      </c>
      <c r="L4" s="13">
        <f t="shared" ref="L4:L10" si="0">1 - (K4-MIN(K$3:K$10))/(MAX(K$3:K$10)-MIN(K$3:K$10))</f>
        <v>1</v>
      </c>
      <c r="M4" s="7"/>
    </row>
    <row r="5" spans="1:13" x14ac:dyDescent="0.35">
      <c r="A5" s="6">
        <v>3</v>
      </c>
      <c r="B5" s="1" t="s">
        <v>18</v>
      </c>
      <c r="C5" s="4">
        <v>2.2499999999999999E-2</v>
      </c>
      <c r="D5" s="4">
        <v>2.2499999999999999E-2</v>
      </c>
      <c r="F5" s="4">
        <v>2.2499999999999999E-2</v>
      </c>
      <c r="G5" s="4">
        <v>2.5000000000000001E-2</v>
      </c>
      <c r="H5" s="4">
        <v>2.5000000000000001E-2</v>
      </c>
      <c r="I5" s="4">
        <v>2.2499999999999999E-2</v>
      </c>
      <c r="J5" s="4">
        <v>2.2499999999999999E-2</v>
      </c>
      <c r="K5" s="12">
        <f>AVERAGE(C5:J5)</f>
        <v>2.3214285714285712E-2</v>
      </c>
      <c r="L5" s="13">
        <f t="shared" si="0"/>
        <v>0.92719780219780223</v>
      </c>
      <c r="M5" s="7"/>
    </row>
    <row r="6" spans="1:13" x14ac:dyDescent="0.35">
      <c r="A6" s="6">
        <v>4</v>
      </c>
      <c r="B6" s="1" t="s">
        <v>24</v>
      </c>
      <c r="C6" s="5">
        <v>0</v>
      </c>
      <c r="D6" s="4">
        <v>6.3E-3</v>
      </c>
      <c r="E6" s="4">
        <v>6.3E-3</v>
      </c>
      <c r="G6" s="4">
        <v>6.25E-2</v>
      </c>
      <c r="H6" s="4">
        <v>6.25E-2</v>
      </c>
      <c r="I6" s="5">
        <v>0</v>
      </c>
      <c r="J6" s="5">
        <v>0</v>
      </c>
      <c r="K6" s="12">
        <f>AVERAGE(C6:J6)</f>
        <v>1.9657142857142856E-2</v>
      </c>
      <c r="L6" s="13">
        <f t="shared" si="0"/>
        <v>0.94585414585414584</v>
      </c>
      <c r="M6" s="7"/>
    </row>
    <row r="7" spans="1:13" x14ac:dyDescent="0.35">
      <c r="A7" s="6">
        <v>5</v>
      </c>
      <c r="B7" s="1" t="s">
        <v>43</v>
      </c>
      <c r="K7" s="12">
        <v>0.2</v>
      </c>
      <c r="L7" s="13">
        <f t="shared" si="0"/>
        <v>0</v>
      </c>
    </row>
    <row r="8" spans="1:13" x14ac:dyDescent="0.35">
      <c r="A8" s="6">
        <v>6</v>
      </c>
      <c r="B8" s="1" t="s">
        <v>45</v>
      </c>
      <c r="K8" s="12">
        <v>0.03</v>
      </c>
      <c r="L8" s="13">
        <f t="shared" si="0"/>
        <v>0.89160839160839167</v>
      </c>
    </row>
    <row r="9" spans="1:13" x14ac:dyDescent="0.35">
      <c r="A9" s="6">
        <v>7</v>
      </c>
      <c r="B9" s="1" t="s">
        <v>46</v>
      </c>
      <c r="C9" s="5">
        <v>0</v>
      </c>
      <c r="D9" s="4">
        <v>0.05</v>
      </c>
      <c r="E9" s="5">
        <v>0</v>
      </c>
      <c r="F9" s="5">
        <v>0</v>
      </c>
      <c r="G9" s="4">
        <v>0.25</v>
      </c>
      <c r="H9" s="4">
        <v>0.25</v>
      </c>
      <c r="J9" s="4">
        <v>0.05</v>
      </c>
      <c r="K9" s="12">
        <f>AVERAGE(C9:J9)</f>
        <v>8.5714285714285729E-2</v>
      </c>
      <c r="L9" s="13">
        <f t="shared" si="0"/>
        <v>0.59940059940059931</v>
      </c>
    </row>
    <row r="10" spans="1:13" ht="15" thickBot="1" x14ac:dyDescent="0.4">
      <c r="A10" s="6">
        <v>8</v>
      </c>
      <c r="B10" s="1" t="s">
        <v>51</v>
      </c>
      <c r="C10" s="5">
        <v>0</v>
      </c>
      <c r="D10" s="4">
        <v>1.2500000000000001E-2</v>
      </c>
      <c r="E10" s="4">
        <v>5.62E-2</v>
      </c>
      <c r="F10" s="5">
        <v>0</v>
      </c>
      <c r="G10" s="4">
        <v>6.25E-2</v>
      </c>
      <c r="H10" s="4">
        <v>6.25E-2</v>
      </c>
      <c r="I10" s="5">
        <v>0</v>
      </c>
      <c r="K10" s="14">
        <f>AVERAGE(C10:J10)</f>
        <v>2.7671428571428569E-2</v>
      </c>
      <c r="L10" s="15">
        <f t="shared" si="0"/>
        <v>0.90382117882117885</v>
      </c>
    </row>
    <row r="11" spans="1:13" x14ac:dyDescent="0.35">
      <c r="B11" s="1" t="s">
        <v>97</v>
      </c>
      <c r="K11" s="5"/>
      <c r="L11" s="11"/>
    </row>
    <row r="12" spans="1:13" x14ac:dyDescent="0.35">
      <c r="L12" s="11"/>
    </row>
    <row r="13" spans="1:13" x14ac:dyDescent="0.35">
      <c r="L13" s="11"/>
    </row>
    <row r="14" spans="1:13" x14ac:dyDescent="0.35">
      <c r="L14" s="11"/>
    </row>
    <row r="15" spans="1:13" x14ac:dyDescent="0.35">
      <c r="L15" s="11"/>
    </row>
    <row r="16" spans="1:13" x14ac:dyDescent="0.35">
      <c r="L16" s="11"/>
    </row>
    <row r="17" spans="12:12" x14ac:dyDescent="0.35">
      <c r="L17" s="11"/>
    </row>
    <row r="18" spans="12:12" x14ac:dyDescent="0.35">
      <c r="L18" s="11"/>
    </row>
    <row r="19" spans="12:12" x14ac:dyDescent="0.35">
      <c r="L19" s="11"/>
    </row>
    <row r="20" spans="12:12" x14ac:dyDescent="0.35">
      <c r="L20" s="11"/>
    </row>
    <row r="21" spans="12:12" x14ac:dyDescent="0.35">
      <c r="L21" s="11"/>
    </row>
    <row r="22" spans="12:12" x14ac:dyDescent="0.35">
      <c r="L22" s="11"/>
    </row>
    <row r="23" spans="12:12" x14ac:dyDescent="0.35">
      <c r="L23" s="11"/>
    </row>
    <row r="24" spans="12:12" x14ac:dyDescent="0.35">
      <c r="L24" s="11"/>
    </row>
    <row r="25" spans="12:12" x14ac:dyDescent="0.35">
      <c r="L25" s="11"/>
    </row>
    <row r="26" spans="12:12" x14ac:dyDescent="0.35">
      <c r="L26" s="11"/>
    </row>
    <row r="27" spans="12:12" x14ac:dyDescent="0.35">
      <c r="L27" s="11"/>
    </row>
    <row r="28" spans="12:12" x14ac:dyDescent="0.35">
      <c r="L28" s="11"/>
    </row>
    <row r="29" spans="12:12" x14ac:dyDescent="0.35">
      <c r="L29" s="11"/>
    </row>
    <row r="30" spans="12:12" x14ac:dyDescent="0.35">
      <c r="L30" s="11"/>
    </row>
    <row r="31" spans="12:12" x14ac:dyDescent="0.35">
      <c r="L31" s="11"/>
    </row>
    <row r="32" spans="12:12" x14ac:dyDescent="0.35">
      <c r="L32" s="11"/>
    </row>
    <row r="33" spans="12:12" x14ac:dyDescent="0.35">
      <c r="L33" s="11"/>
    </row>
    <row r="34" spans="12:12" x14ac:dyDescent="0.35">
      <c r="L34" s="11"/>
    </row>
    <row r="35" spans="12:12" x14ac:dyDescent="0.35">
      <c r="L35" s="11"/>
    </row>
    <row r="36" spans="12:12" x14ac:dyDescent="0.35">
      <c r="L36" s="11"/>
    </row>
    <row r="37" spans="12:12" x14ac:dyDescent="0.35">
      <c r="L37" s="11"/>
    </row>
    <row r="38" spans="12:12" x14ac:dyDescent="0.35">
      <c r="L38" s="11"/>
    </row>
    <row r="39" spans="12:12" x14ac:dyDescent="0.35">
      <c r="L39" s="11"/>
    </row>
    <row r="40" spans="12:12" x14ac:dyDescent="0.35">
      <c r="L40" s="11"/>
    </row>
    <row r="41" spans="12:12" x14ac:dyDescent="0.35">
      <c r="L41" s="11"/>
    </row>
    <row r="42" spans="12:12" x14ac:dyDescent="0.35">
      <c r="L42" s="11"/>
    </row>
    <row r="43" spans="12:12" x14ac:dyDescent="0.35">
      <c r="L43" s="11"/>
    </row>
    <row r="44" spans="12:12" x14ac:dyDescent="0.35">
      <c r="L44" s="11"/>
    </row>
    <row r="45" spans="12:12" x14ac:dyDescent="0.35">
      <c r="L45" s="11"/>
    </row>
    <row r="46" spans="12:12" x14ac:dyDescent="0.35">
      <c r="L46" s="11"/>
    </row>
    <row r="47" spans="12:12" x14ac:dyDescent="0.35">
      <c r="L47" s="11"/>
    </row>
    <row r="48" spans="12:12" x14ac:dyDescent="0.35">
      <c r="L48" s="11"/>
    </row>
    <row r="49" spans="12:12" x14ac:dyDescent="0.35">
      <c r="L49" s="11"/>
    </row>
    <row r="50" spans="12:12" x14ac:dyDescent="0.35">
      <c r="L50" s="11"/>
    </row>
    <row r="51" spans="12:12" x14ac:dyDescent="0.35">
      <c r="L51" s="11"/>
    </row>
    <row r="52" spans="12:12" x14ac:dyDescent="0.35">
      <c r="L52" s="11"/>
    </row>
    <row r="53" spans="12:12" x14ac:dyDescent="0.35">
      <c r="L53" s="11"/>
    </row>
    <row r="54" spans="12:12" x14ac:dyDescent="0.35">
      <c r="L54" s="11"/>
    </row>
    <row r="55" spans="12:12" x14ac:dyDescent="0.35">
      <c r="L55" s="11"/>
    </row>
    <row r="56" spans="12:12" x14ac:dyDescent="0.35">
      <c r="L56" s="11"/>
    </row>
    <row r="60" spans="12:12" x14ac:dyDescent="0.35">
      <c r="L60" s="10"/>
    </row>
  </sheetData>
  <mergeCells count="1">
    <mergeCell ref="K1:L1"/>
  </mergeCells>
  <pageMargins left="0.7" right="0.7" top="0.75" bottom="0.75" header="0.3" footer="0.3"/>
  <pageSetup paperSize="9" orientation="portrait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55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88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89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55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55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55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55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59</v>
      </c>
    </row>
    <row r="47" spans="1:6" x14ac:dyDescent="0.35">
      <c r="A47" t="s">
        <v>41</v>
      </c>
      <c r="B47">
        <v>2016</v>
      </c>
      <c r="C47" t="s">
        <v>57</v>
      </c>
      <c r="D47" t="s">
        <v>64</v>
      </c>
      <c r="E47">
        <v>1</v>
      </c>
      <c r="F47" t="s">
        <v>55</v>
      </c>
    </row>
    <row r="48" spans="1:6" x14ac:dyDescent="0.35">
      <c r="A48" t="s">
        <v>42</v>
      </c>
      <c r="B48">
        <v>2006</v>
      </c>
      <c r="C48" t="s">
        <v>57</v>
      </c>
      <c r="D48" t="s">
        <v>63</v>
      </c>
      <c r="E48">
        <v>1</v>
      </c>
      <c r="F48" t="s">
        <v>62</v>
      </c>
    </row>
    <row r="49" spans="1:6" x14ac:dyDescent="0.35">
      <c r="A49" t="s">
        <v>44</v>
      </c>
      <c r="B49">
        <v>2017</v>
      </c>
      <c r="C49" t="s">
        <v>57</v>
      </c>
      <c r="D49" t="s">
        <v>60</v>
      </c>
      <c r="E49">
        <v>2</v>
      </c>
      <c r="F49" t="s">
        <v>55</v>
      </c>
    </row>
    <row r="50" spans="1:6" x14ac:dyDescent="0.35">
      <c r="A50" t="s">
        <v>47</v>
      </c>
      <c r="B50">
        <v>2017</v>
      </c>
      <c r="C50" t="s">
        <v>57</v>
      </c>
      <c r="D50" t="s">
        <v>60</v>
      </c>
      <c r="E50">
        <v>2</v>
      </c>
      <c r="F50" t="s">
        <v>55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59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55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A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55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55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59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59</v>
      </c>
    </row>
    <row r="47" spans="1:6" x14ac:dyDescent="0.35">
      <c r="A47" t="s">
        <v>41</v>
      </c>
      <c r="B47">
        <v>2016</v>
      </c>
      <c r="C47" t="s">
        <v>57</v>
      </c>
      <c r="D47" t="s">
        <v>64</v>
      </c>
      <c r="E47">
        <v>1</v>
      </c>
      <c r="F47" t="s">
        <v>55</v>
      </c>
    </row>
    <row r="48" spans="1:6" x14ac:dyDescent="0.35">
      <c r="A48" t="s">
        <v>42</v>
      </c>
      <c r="B48">
        <v>2006</v>
      </c>
      <c r="C48" t="s">
        <v>57</v>
      </c>
      <c r="D48" t="s">
        <v>63</v>
      </c>
      <c r="E48">
        <v>1</v>
      </c>
      <c r="F48" t="s">
        <v>62</v>
      </c>
    </row>
    <row r="49" spans="1:6" x14ac:dyDescent="0.35">
      <c r="A49" t="s">
        <v>44</v>
      </c>
      <c r="B49">
        <v>2017</v>
      </c>
      <c r="C49" t="s">
        <v>57</v>
      </c>
      <c r="D49" t="s">
        <v>60</v>
      </c>
      <c r="E49">
        <v>2</v>
      </c>
      <c r="F49" t="s">
        <v>55</v>
      </c>
    </row>
    <row r="50" spans="1:6" x14ac:dyDescent="0.35">
      <c r="A50" t="s">
        <v>46</v>
      </c>
      <c r="B50">
        <v>2013</v>
      </c>
      <c r="C50" t="s">
        <v>57</v>
      </c>
      <c r="D50" t="s">
        <v>56</v>
      </c>
      <c r="E50">
        <v>2</v>
      </c>
      <c r="F50" t="s">
        <v>85</v>
      </c>
    </row>
    <row r="51" spans="1:6" x14ac:dyDescent="0.35">
      <c r="A51" t="s">
        <v>61</v>
      </c>
      <c r="B51">
        <v>2017</v>
      </c>
      <c r="C51" t="s">
        <v>57</v>
      </c>
      <c r="D51" t="s">
        <v>60</v>
      </c>
      <c r="E51">
        <v>3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B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55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55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55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55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55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55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58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67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55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55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55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59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55</v>
      </c>
    </row>
    <row r="47" spans="1:6" x14ac:dyDescent="0.35">
      <c r="A47" t="s">
        <v>41</v>
      </c>
      <c r="B47">
        <v>2016</v>
      </c>
      <c r="C47" t="s">
        <v>57</v>
      </c>
      <c r="D47" t="s">
        <v>64</v>
      </c>
      <c r="E47">
        <v>1</v>
      </c>
      <c r="F47" t="s">
        <v>55</v>
      </c>
    </row>
    <row r="48" spans="1:6" x14ac:dyDescent="0.35">
      <c r="A48" t="s">
        <v>42</v>
      </c>
      <c r="B48">
        <v>2006</v>
      </c>
      <c r="C48" t="s">
        <v>57</v>
      </c>
      <c r="D48" t="s">
        <v>63</v>
      </c>
      <c r="E48">
        <v>1</v>
      </c>
      <c r="F48" t="s">
        <v>62</v>
      </c>
    </row>
    <row r="49" spans="1:6" x14ac:dyDescent="0.35">
      <c r="A49" t="s">
        <v>44</v>
      </c>
      <c r="B49">
        <v>2017</v>
      </c>
      <c r="C49" t="s">
        <v>57</v>
      </c>
      <c r="D49" t="s">
        <v>60</v>
      </c>
      <c r="E49">
        <v>2</v>
      </c>
      <c r="F49" t="s">
        <v>55</v>
      </c>
    </row>
    <row r="50" spans="1:6" x14ac:dyDescent="0.35">
      <c r="A50" t="s">
        <v>46</v>
      </c>
      <c r="B50">
        <v>2013</v>
      </c>
      <c r="C50" t="s">
        <v>57</v>
      </c>
      <c r="D50" t="s">
        <v>56</v>
      </c>
      <c r="E50">
        <v>2</v>
      </c>
      <c r="F50" t="s">
        <v>85</v>
      </c>
    </row>
    <row r="51" spans="1:6" x14ac:dyDescent="0.35">
      <c r="A51" t="s">
        <v>47</v>
      </c>
      <c r="B51">
        <v>2017</v>
      </c>
      <c r="C51" t="s">
        <v>57</v>
      </c>
      <c r="D51" t="s">
        <v>60</v>
      </c>
      <c r="E51">
        <v>2</v>
      </c>
      <c r="F51" t="s">
        <v>55</v>
      </c>
    </row>
    <row r="52" spans="1:6" x14ac:dyDescent="0.35">
      <c r="A52" t="s">
        <v>61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C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55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59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59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58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67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55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59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59</v>
      </c>
    </row>
    <row r="47" spans="1:6" x14ac:dyDescent="0.35">
      <c r="A47" t="s">
        <v>41</v>
      </c>
      <c r="B47">
        <v>2016</v>
      </c>
      <c r="C47" t="s">
        <v>57</v>
      </c>
      <c r="D47" t="s">
        <v>64</v>
      </c>
      <c r="E47">
        <v>1</v>
      </c>
      <c r="F47" t="s">
        <v>55</v>
      </c>
    </row>
    <row r="48" spans="1:6" x14ac:dyDescent="0.35">
      <c r="A48" t="s">
        <v>42</v>
      </c>
      <c r="B48">
        <v>2006</v>
      </c>
      <c r="C48" t="s">
        <v>57</v>
      </c>
      <c r="D48" t="s">
        <v>63</v>
      </c>
      <c r="E48">
        <v>1</v>
      </c>
      <c r="F48" t="s">
        <v>62</v>
      </c>
    </row>
    <row r="49" spans="1:6" x14ac:dyDescent="0.35">
      <c r="A49" t="s">
        <v>44</v>
      </c>
      <c r="B49">
        <v>2017</v>
      </c>
      <c r="C49" t="s">
        <v>57</v>
      </c>
      <c r="D49" t="s">
        <v>60</v>
      </c>
      <c r="E49">
        <v>2</v>
      </c>
      <c r="F49" t="s">
        <v>55</v>
      </c>
    </row>
    <row r="50" spans="1:6" x14ac:dyDescent="0.35">
      <c r="A50" t="s">
        <v>46</v>
      </c>
      <c r="B50">
        <v>2013</v>
      </c>
      <c r="C50" t="s">
        <v>57</v>
      </c>
      <c r="D50" t="s">
        <v>56</v>
      </c>
      <c r="E50">
        <v>2</v>
      </c>
      <c r="F50" t="s">
        <v>55</v>
      </c>
    </row>
    <row r="51" spans="1:6" x14ac:dyDescent="0.35">
      <c r="A51" t="s">
        <v>47</v>
      </c>
      <c r="B51">
        <v>2017</v>
      </c>
      <c r="C51" t="s">
        <v>57</v>
      </c>
      <c r="D51" t="s">
        <v>60</v>
      </c>
      <c r="E51">
        <v>2</v>
      </c>
      <c r="F51" t="s">
        <v>55</v>
      </c>
    </row>
    <row r="52" spans="1:6" x14ac:dyDescent="0.35">
      <c r="A52" t="s">
        <v>61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49</v>
      </c>
      <c r="B53">
        <v>2017</v>
      </c>
      <c r="C53" t="s">
        <v>57</v>
      </c>
      <c r="D53" t="s">
        <v>60</v>
      </c>
      <c r="E53">
        <v>3</v>
      </c>
      <c r="F53" t="s">
        <v>59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59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58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D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AJ56"/>
  <sheetViews>
    <sheetView topLeftCell="A28"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70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88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89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55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92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65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55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59</v>
      </c>
    </row>
    <row r="47" spans="1:6" x14ac:dyDescent="0.35">
      <c r="A47" t="s">
        <v>41</v>
      </c>
      <c r="B47">
        <v>2016</v>
      </c>
      <c r="C47" t="s">
        <v>57</v>
      </c>
      <c r="D47" t="s">
        <v>64</v>
      </c>
      <c r="E47">
        <v>1</v>
      </c>
      <c r="F47" t="s">
        <v>55</v>
      </c>
    </row>
    <row r="48" spans="1:6" x14ac:dyDescent="0.35">
      <c r="A48" t="s">
        <v>42</v>
      </c>
      <c r="B48">
        <v>2006</v>
      </c>
      <c r="C48" t="s">
        <v>57</v>
      </c>
      <c r="D48" t="s">
        <v>63</v>
      </c>
      <c r="E48">
        <v>1</v>
      </c>
      <c r="F48" t="s">
        <v>62</v>
      </c>
    </row>
    <row r="49" spans="1:6" x14ac:dyDescent="0.35">
      <c r="A49" t="s">
        <v>44</v>
      </c>
      <c r="B49">
        <v>2017</v>
      </c>
      <c r="C49" t="s">
        <v>57</v>
      </c>
      <c r="D49" t="s">
        <v>60</v>
      </c>
      <c r="E49">
        <v>2</v>
      </c>
      <c r="F49" t="s">
        <v>55</v>
      </c>
    </row>
    <row r="50" spans="1:6" x14ac:dyDescent="0.35">
      <c r="A50" t="s">
        <v>46</v>
      </c>
      <c r="B50">
        <v>2013</v>
      </c>
      <c r="C50" t="s">
        <v>57</v>
      </c>
      <c r="D50" t="s">
        <v>56</v>
      </c>
      <c r="E50">
        <v>2</v>
      </c>
      <c r="F50" t="s">
        <v>58</v>
      </c>
    </row>
    <row r="51" spans="1:6" x14ac:dyDescent="0.35">
      <c r="A51" t="s">
        <v>47</v>
      </c>
      <c r="B51">
        <v>2017</v>
      </c>
      <c r="C51" t="s">
        <v>57</v>
      </c>
      <c r="D51" t="s">
        <v>60</v>
      </c>
      <c r="E51">
        <v>2</v>
      </c>
      <c r="F51" t="s">
        <v>55</v>
      </c>
    </row>
    <row r="52" spans="1:6" x14ac:dyDescent="0.35">
      <c r="A52" t="s">
        <v>61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49</v>
      </c>
      <c r="B53">
        <v>2017</v>
      </c>
      <c r="C53" t="s">
        <v>57</v>
      </c>
      <c r="D53" t="s">
        <v>60</v>
      </c>
      <c r="E53">
        <v>3</v>
      </c>
      <c r="F53" t="s">
        <v>59</v>
      </c>
    </row>
    <row r="54" spans="1:6" x14ac:dyDescent="0.35">
      <c r="A54" t="s">
        <v>50</v>
      </c>
      <c r="B54">
        <v>2015</v>
      </c>
      <c r="C54" t="s">
        <v>57</v>
      </c>
      <c r="D54" t="s">
        <v>56</v>
      </c>
      <c r="E54">
        <v>7</v>
      </c>
      <c r="F54" t="s">
        <v>86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70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E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62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58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68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65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55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55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55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55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59</v>
      </c>
    </row>
    <row r="47" spans="1:6" x14ac:dyDescent="0.35">
      <c r="A47" t="s">
        <v>41</v>
      </c>
      <c r="B47">
        <v>2016</v>
      </c>
      <c r="C47" t="s">
        <v>57</v>
      </c>
      <c r="D47" t="s">
        <v>64</v>
      </c>
      <c r="E47">
        <v>1</v>
      </c>
      <c r="F47" t="s">
        <v>55</v>
      </c>
    </row>
    <row r="48" spans="1:6" x14ac:dyDescent="0.35">
      <c r="A48" t="s">
        <v>42</v>
      </c>
      <c r="B48">
        <v>2006</v>
      </c>
      <c r="C48" t="s">
        <v>57</v>
      </c>
      <c r="D48" t="s">
        <v>63</v>
      </c>
      <c r="E48">
        <v>1</v>
      </c>
      <c r="F48" t="s">
        <v>62</v>
      </c>
    </row>
    <row r="49" spans="1:6" x14ac:dyDescent="0.35">
      <c r="A49" t="s">
        <v>44</v>
      </c>
      <c r="B49">
        <v>2017</v>
      </c>
      <c r="C49" t="s">
        <v>57</v>
      </c>
      <c r="D49" t="s">
        <v>60</v>
      </c>
      <c r="E49">
        <v>2</v>
      </c>
      <c r="F49" t="s">
        <v>55</v>
      </c>
    </row>
    <row r="50" spans="1:6" x14ac:dyDescent="0.35">
      <c r="A50" t="s">
        <v>46</v>
      </c>
      <c r="B50">
        <v>2013</v>
      </c>
      <c r="C50" t="s">
        <v>57</v>
      </c>
      <c r="D50" t="s">
        <v>56</v>
      </c>
      <c r="E50">
        <v>2</v>
      </c>
      <c r="F50" t="s">
        <v>85</v>
      </c>
    </row>
    <row r="51" spans="1:6" x14ac:dyDescent="0.35">
      <c r="A51" t="s">
        <v>47</v>
      </c>
      <c r="B51">
        <v>2017</v>
      </c>
      <c r="C51" t="s">
        <v>57</v>
      </c>
      <c r="D51" t="s">
        <v>60</v>
      </c>
      <c r="E51">
        <v>2</v>
      </c>
      <c r="F51" t="s">
        <v>55</v>
      </c>
    </row>
    <row r="52" spans="1:6" x14ac:dyDescent="0.35">
      <c r="A52" t="s">
        <v>49</v>
      </c>
      <c r="B52">
        <v>2017</v>
      </c>
      <c r="C52" t="s">
        <v>57</v>
      </c>
      <c r="D52" t="s">
        <v>60</v>
      </c>
      <c r="E52">
        <v>3</v>
      </c>
      <c r="F52" t="s">
        <v>59</v>
      </c>
    </row>
    <row r="53" spans="1:6" x14ac:dyDescent="0.35">
      <c r="A53" t="s">
        <v>50</v>
      </c>
      <c r="B53">
        <v>2015</v>
      </c>
      <c r="C53" t="s">
        <v>57</v>
      </c>
      <c r="D53" t="s">
        <v>56</v>
      </c>
      <c r="E53">
        <v>7</v>
      </c>
      <c r="F53" t="s">
        <v>86</v>
      </c>
    </row>
    <row r="54" spans="1:6" x14ac:dyDescent="0.35">
      <c r="A54" t="s">
        <v>51</v>
      </c>
      <c r="B54">
        <v>2017</v>
      </c>
      <c r="C54" t="s">
        <v>57</v>
      </c>
      <c r="D54" t="s">
        <v>60</v>
      </c>
      <c r="E54">
        <v>3</v>
      </c>
      <c r="F54" t="s">
        <v>55</v>
      </c>
    </row>
    <row r="55" spans="1:6" x14ac:dyDescent="0.35">
      <c r="A55" t="s">
        <v>52</v>
      </c>
      <c r="B55">
        <v>2013</v>
      </c>
      <c r="C55" t="s">
        <v>57</v>
      </c>
      <c r="D55" t="s">
        <v>56</v>
      </c>
      <c r="E55">
        <v>2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3F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AJ56"/>
  <sheetViews>
    <sheetView workbookViewId="0">
      <selection activeCell="D11" sqref="D11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88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89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55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55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55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55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59</v>
      </c>
    </row>
    <row r="47" spans="1:6" x14ac:dyDescent="0.35">
      <c r="A47" t="s">
        <v>41</v>
      </c>
      <c r="B47">
        <v>2016</v>
      </c>
      <c r="C47" t="s">
        <v>57</v>
      </c>
      <c r="D47" t="s">
        <v>64</v>
      </c>
      <c r="E47">
        <v>1</v>
      </c>
      <c r="F47" t="s">
        <v>55</v>
      </c>
    </row>
    <row r="48" spans="1:6" x14ac:dyDescent="0.35">
      <c r="A48" t="s">
        <v>42</v>
      </c>
      <c r="B48">
        <v>2006</v>
      </c>
      <c r="C48" t="s">
        <v>57</v>
      </c>
      <c r="D48" t="s">
        <v>63</v>
      </c>
      <c r="E48">
        <v>1</v>
      </c>
      <c r="F48" t="s">
        <v>62</v>
      </c>
    </row>
    <row r="49" spans="1:6" x14ac:dyDescent="0.35">
      <c r="A49" t="s">
        <v>44</v>
      </c>
      <c r="B49">
        <v>2017</v>
      </c>
      <c r="C49" t="s">
        <v>57</v>
      </c>
      <c r="D49" t="s">
        <v>60</v>
      </c>
      <c r="E49">
        <v>2</v>
      </c>
      <c r="F49" t="s">
        <v>55</v>
      </c>
    </row>
    <row r="50" spans="1:6" x14ac:dyDescent="0.35">
      <c r="A50" t="s">
        <v>46</v>
      </c>
      <c r="B50">
        <v>2013</v>
      </c>
      <c r="C50" t="s">
        <v>57</v>
      </c>
      <c r="D50" t="s">
        <v>56</v>
      </c>
      <c r="E50">
        <v>2</v>
      </c>
      <c r="F50" t="s">
        <v>55</v>
      </c>
    </row>
    <row r="51" spans="1:6" x14ac:dyDescent="0.35">
      <c r="A51" t="s">
        <v>47</v>
      </c>
      <c r="B51">
        <v>2017</v>
      </c>
      <c r="C51" t="s">
        <v>57</v>
      </c>
      <c r="D51" t="s">
        <v>60</v>
      </c>
      <c r="E51">
        <v>2</v>
      </c>
      <c r="F51" t="s">
        <v>55</v>
      </c>
    </row>
    <row r="52" spans="1:6" x14ac:dyDescent="0.35">
      <c r="A52" t="s">
        <v>61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49</v>
      </c>
      <c r="B53">
        <v>2017</v>
      </c>
      <c r="C53" t="s">
        <v>57</v>
      </c>
      <c r="D53" t="s">
        <v>60</v>
      </c>
      <c r="E53">
        <v>3</v>
      </c>
      <c r="F53" t="s">
        <v>59</v>
      </c>
    </row>
    <row r="54" spans="1:6" x14ac:dyDescent="0.35">
      <c r="A54" t="s">
        <v>50</v>
      </c>
      <c r="B54">
        <v>2015</v>
      </c>
      <c r="C54" t="s">
        <v>57</v>
      </c>
      <c r="D54" t="s">
        <v>56</v>
      </c>
      <c r="E54">
        <v>7</v>
      </c>
      <c r="F54" t="s">
        <v>86</v>
      </c>
    </row>
    <row r="55" spans="1:6" x14ac:dyDescent="0.35">
      <c r="A55" t="s">
        <v>51</v>
      </c>
      <c r="B55">
        <v>2017</v>
      </c>
      <c r="C55" t="s">
        <v>57</v>
      </c>
      <c r="D55" t="s">
        <v>60</v>
      </c>
      <c r="E55">
        <v>3</v>
      </c>
      <c r="F55" t="s">
        <v>55</v>
      </c>
    </row>
    <row r="56" spans="1:6" x14ac:dyDescent="0.35">
      <c r="A56" t="s">
        <v>53</v>
      </c>
      <c r="B56">
        <v>2015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40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AJ56"/>
  <sheetViews>
    <sheetView zoomScale="80" zoomScaleNormal="80" workbookViewId="0">
      <selection activeCell="B27" sqref="B27"/>
    </sheetView>
  </sheetViews>
  <sheetFormatPr defaultRowHeight="14.5" x14ac:dyDescent="0.35"/>
  <cols>
    <col min="1" max="3" width="25.7265625" customWidth="1"/>
    <col min="4" max="5" width="21.453125" customWidth="1"/>
    <col min="6" max="6" width="18" customWidth="1"/>
    <col min="7" max="7" width="17.81640625" customWidth="1"/>
    <col min="8" max="8" width="14.26953125" customWidth="1"/>
    <col min="9" max="9" width="14" customWidth="1"/>
  </cols>
  <sheetData>
    <row r="1" spans="1:36" ht="23.25" customHeight="1" x14ac:dyDescent="0.55000000000000004">
      <c r="A1" s="26" t="s">
        <v>82</v>
      </c>
      <c r="B1" s="26"/>
      <c r="C1" s="26"/>
      <c r="D1" s="26"/>
    </row>
    <row r="2" spans="1:36" x14ac:dyDescent="0.35">
      <c r="A2" s="27" t="s">
        <v>81</v>
      </c>
      <c r="B2" s="27"/>
      <c r="C2" s="27"/>
      <c r="D2" s="27"/>
      <c r="E2" s="27"/>
      <c r="F2" s="27"/>
      <c r="I2" s="3"/>
      <c r="L2" t="s">
        <v>87</v>
      </c>
    </row>
    <row r="4" spans="1:36" ht="18.75" customHeight="1" x14ac:dyDescent="0.45">
      <c r="A4" s="28" t="s">
        <v>79</v>
      </c>
      <c r="B4" s="28"/>
      <c r="C4" s="28"/>
      <c r="D4" s="28"/>
      <c r="E4" s="28"/>
      <c r="F4" s="28"/>
      <c r="G4" s="28"/>
      <c r="H4" s="28"/>
      <c r="I4" s="28"/>
    </row>
    <row r="5" spans="1:36" ht="18.75" customHeight="1" x14ac:dyDescent="0.45">
      <c r="A5" s="2" t="s">
        <v>54</v>
      </c>
      <c r="B5" s="2" t="s">
        <v>78</v>
      </c>
      <c r="C5" s="2" t="s">
        <v>77</v>
      </c>
      <c r="D5" s="2" t="s">
        <v>76</v>
      </c>
      <c r="E5" s="2" t="s">
        <v>75</v>
      </c>
      <c r="F5" s="2" t="s">
        <v>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35">
      <c r="A6" t="s">
        <v>0</v>
      </c>
      <c r="B6">
        <v>2017</v>
      </c>
      <c r="C6" t="s">
        <v>57</v>
      </c>
      <c r="D6" t="s">
        <v>60</v>
      </c>
      <c r="E6">
        <v>9</v>
      </c>
      <c r="F6" t="s">
        <v>83</v>
      </c>
    </row>
    <row r="7" spans="1:36" x14ac:dyDescent="0.35">
      <c r="A7" t="s">
        <v>1</v>
      </c>
      <c r="B7">
        <v>2016</v>
      </c>
      <c r="C7" t="s">
        <v>57</v>
      </c>
      <c r="D7" t="s">
        <v>56</v>
      </c>
      <c r="E7">
        <v>2</v>
      </c>
      <c r="F7" t="s">
        <v>68</v>
      </c>
    </row>
    <row r="8" spans="1:36" x14ac:dyDescent="0.35">
      <c r="A8" t="s">
        <v>2</v>
      </c>
      <c r="B8">
        <v>2017</v>
      </c>
      <c r="C8" t="s">
        <v>57</v>
      </c>
      <c r="D8" t="s">
        <v>60</v>
      </c>
      <c r="E8">
        <v>3</v>
      </c>
      <c r="F8" t="s">
        <v>59</v>
      </c>
    </row>
    <row r="9" spans="1:36" x14ac:dyDescent="0.35">
      <c r="A9" t="s">
        <v>3</v>
      </c>
      <c r="B9">
        <v>2017</v>
      </c>
      <c r="C9" t="s">
        <v>57</v>
      </c>
      <c r="D9" t="s">
        <v>60</v>
      </c>
      <c r="E9">
        <v>2</v>
      </c>
      <c r="F9" t="s">
        <v>55</v>
      </c>
    </row>
    <row r="10" spans="1:36" x14ac:dyDescent="0.35">
      <c r="A10" t="s">
        <v>4</v>
      </c>
      <c r="B10">
        <v>2017</v>
      </c>
      <c r="C10" t="s">
        <v>57</v>
      </c>
      <c r="D10" t="s">
        <v>60</v>
      </c>
      <c r="E10">
        <v>3</v>
      </c>
      <c r="F10" t="s">
        <v>59</v>
      </c>
    </row>
    <row r="11" spans="1:36" x14ac:dyDescent="0.35">
      <c r="A11" t="s">
        <v>5</v>
      </c>
      <c r="B11">
        <v>2017</v>
      </c>
      <c r="C11" t="s">
        <v>57</v>
      </c>
      <c r="D11" t="s">
        <v>60</v>
      </c>
      <c r="E11">
        <v>3</v>
      </c>
      <c r="F11" t="s">
        <v>55</v>
      </c>
    </row>
    <row r="12" spans="1:36" x14ac:dyDescent="0.35">
      <c r="A12" t="s">
        <v>6</v>
      </c>
      <c r="B12">
        <v>2015</v>
      </c>
      <c r="C12" t="s">
        <v>57</v>
      </c>
      <c r="D12" t="s">
        <v>56</v>
      </c>
      <c r="E12">
        <v>3</v>
      </c>
      <c r="F12" t="s">
        <v>73</v>
      </c>
    </row>
    <row r="13" spans="1:36" x14ac:dyDescent="0.35">
      <c r="A13" t="s">
        <v>7</v>
      </c>
      <c r="B13">
        <v>2014</v>
      </c>
      <c r="C13" t="s">
        <v>57</v>
      </c>
      <c r="D13" t="s">
        <v>56</v>
      </c>
      <c r="E13">
        <v>3</v>
      </c>
      <c r="F13" t="s">
        <v>72</v>
      </c>
    </row>
    <row r="14" spans="1:36" x14ac:dyDescent="0.35">
      <c r="A14" t="s">
        <v>8</v>
      </c>
      <c r="B14">
        <v>2017</v>
      </c>
      <c r="C14" t="s">
        <v>57</v>
      </c>
      <c r="D14" t="s">
        <v>56</v>
      </c>
      <c r="E14">
        <v>3</v>
      </c>
      <c r="F14" t="s">
        <v>58</v>
      </c>
    </row>
    <row r="15" spans="1:36" x14ac:dyDescent="0.35">
      <c r="A15" t="s">
        <v>9</v>
      </c>
      <c r="B15">
        <v>2016</v>
      </c>
      <c r="C15" t="s">
        <v>57</v>
      </c>
      <c r="D15" t="s">
        <v>64</v>
      </c>
      <c r="E15">
        <v>1</v>
      </c>
      <c r="F15" t="s">
        <v>58</v>
      </c>
    </row>
    <row r="16" spans="1:36" x14ac:dyDescent="0.35">
      <c r="A16" t="s">
        <v>10</v>
      </c>
      <c r="B16">
        <v>2017</v>
      </c>
      <c r="C16" t="s">
        <v>57</v>
      </c>
      <c r="D16" t="s">
        <v>56</v>
      </c>
      <c r="E16">
        <v>2</v>
      </c>
      <c r="F16" t="s">
        <v>55</v>
      </c>
    </row>
    <row r="17" spans="1:6" x14ac:dyDescent="0.35">
      <c r="A17" t="s">
        <v>11</v>
      </c>
      <c r="B17">
        <v>2015</v>
      </c>
      <c r="C17" t="s">
        <v>57</v>
      </c>
      <c r="D17" t="s">
        <v>56</v>
      </c>
      <c r="E17">
        <v>3</v>
      </c>
      <c r="F17" t="s">
        <v>59</v>
      </c>
    </row>
    <row r="18" spans="1:6" x14ac:dyDescent="0.35">
      <c r="A18" t="s">
        <v>71</v>
      </c>
      <c r="B18">
        <v>2014</v>
      </c>
      <c r="C18" t="s">
        <v>57</v>
      </c>
      <c r="D18" t="s">
        <v>56</v>
      </c>
      <c r="E18">
        <v>3</v>
      </c>
      <c r="F18" t="s">
        <v>59</v>
      </c>
    </row>
    <row r="19" spans="1:6" x14ac:dyDescent="0.35">
      <c r="A19" t="s">
        <v>13</v>
      </c>
      <c r="B19">
        <v>2017</v>
      </c>
      <c r="C19" t="s">
        <v>57</v>
      </c>
      <c r="D19" t="s">
        <v>60</v>
      </c>
      <c r="E19">
        <v>3</v>
      </c>
      <c r="F19" t="s">
        <v>59</v>
      </c>
    </row>
    <row r="20" spans="1:6" x14ac:dyDescent="0.35">
      <c r="A20" t="s">
        <v>14</v>
      </c>
      <c r="B20">
        <v>2014</v>
      </c>
      <c r="C20" t="s">
        <v>57</v>
      </c>
      <c r="D20" t="s">
        <v>64</v>
      </c>
      <c r="E20">
        <v>1</v>
      </c>
      <c r="F20" t="s">
        <v>70</v>
      </c>
    </row>
    <row r="21" spans="1:6" x14ac:dyDescent="0.35">
      <c r="A21" t="s">
        <v>15</v>
      </c>
      <c r="B21">
        <v>2017</v>
      </c>
      <c r="C21" t="s">
        <v>57</v>
      </c>
      <c r="D21" t="s">
        <v>56</v>
      </c>
      <c r="E21">
        <v>2</v>
      </c>
      <c r="F21" t="s">
        <v>55</v>
      </c>
    </row>
    <row r="22" spans="1:6" x14ac:dyDescent="0.35">
      <c r="A22" t="s">
        <v>16</v>
      </c>
      <c r="B22">
        <v>2007</v>
      </c>
      <c r="C22" t="s">
        <v>57</v>
      </c>
      <c r="D22" t="s">
        <v>64</v>
      </c>
      <c r="E22">
        <v>1</v>
      </c>
      <c r="F22" t="s">
        <v>58</v>
      </c>
    </row>
    <row r="23" spans="1:6" x14ac:dyDescent="0.35">
      <c r="A23" t="s">
        <v>17</v>
      </c>
      <c r="B23">
        <v>2006</v>
      </c>
      <c r="C23" t="s">
        <v>57</v>
      </c>
      <c r="D23" t="s">
        <v>69</v>
      </c>
      <c r="E23">
        <v>2</v>
      </c>
      <c r="F23" t="s">
        <v>88</v>
      </c>
    </row>
    <row r="24" spans="1:6" x14ac:dyDescent="0.35">
      <c r="A24" t="s">
        <v>18</v>
      </c>
      <c r="B24">
        <v>2015</v>
      </c>
      <c r="C24" t="s">
        <v>57</v>
      </c>
      <c r="D24" t="s">
        <v>56</v>
      </c>
      <c r="E24">
        <v>2</v>
      </c>
      <c r="F24" t="s">
        <v>89</v>
      </c>
    </row>
    <row r="25" spans="1:6" x14ac:dyDescent="0.35">
      <c r="A25" t="s">
        <v>19</v>
      </c>
      <c r="B25">
        <v>2016</v>
      </c>
      <c r="C25" t="s">
        <v>57</v>
      </c>
      <c r="D25" t="s">
        <v>64</v>
      </c>
      <c r="E25">
        <v>1</v>
      </c>
      <c r="F25" t="s">
        <v>58</v>
      </c>
    </row>
    <row r="26" spans="1:6" x14ac:dyDescent="0.35">
      <c r="A26" t="s">
        <v>20</v>
      </c>
      <c r="B26">
        <v>2012</v>
      </c>
      <c r="C26" t="s">
        <v>57</v>
      </c>
      <c r="D26" t="s">
        <v>64</v>
      </c>
      <c r="E26">
        <v>1</v>
      </c>
      <c r="F26" t="s">
        <v>55</v>
      </c>
    </row>
    <row r="27" spans="1:6" x14ac:dyDescent="0.35">
      <c r="A27" t="s">
        <v>21</v>
      </c>
      <c r="B27">
        <v>2017</v>
      </c>
      <c r="C27" t="s">
        <v>57</v>
      </c>
      <c r="D27" t="s">
        <v>56</v>
      </c>
      <c r="E27">
        <v>3</v>
      </c>
      <c r="F27" t="s">
        <v>59</v>
      </c>
    </row>
    <row r="28" spans="1:6" x14ac:dyDescent="0.35">
      <c r="A28" t="s">
        <v>22</v>
      </c>
      <c r="B28">
        <v>2017</v>
      </c>
      <c r="C28" t="s">
        <v>57</v>
      </c>
      <c r="D28" t="s">
        <v>60</v>
      </c>
      <c r="E28">
        <v>3</v>
      </c>
      <c r="F28" t="s">
        <v>59</v>
      </c>
    </row>
    <row r="29" spans="1:6" x14ac:dyDescent="0.35">
      <c r="A29" t="s">
        <v>23</v>
      </c>
      <c r="B29">
        <v>2017</v>
      </c>
      <c r="C29" t="s">
        <v>57</v>
      </c>
      <c r="D29" t="s">
        <v>60</v>
      </c>
      <c r="E29">
        <v>3</v>
      </c>
      <c r="F29" t="s">
        <v>59</v>
      </c>
    </row>
    <row r="30" spans="1:6" x14ac:dyDescent="0.35">
      <c r="A30" t="s">
        <v>24</v>
      </c>
      <c r="B30">
        <v>2017</v>
      </c>
      <c r="C30" t="s">
        <v>57</v>
      </c>
      <c r="D30" t="s">
        <v>60</v>
      </c>
      <c r="E30">
        <v>3</v>
      </c>
      <c r="F30" t="s">
        <v>55</v>
      </c>
    </row>
    <row r="31" spans="1:6" x14ac:dyDescent="0.35">
      <c r="A31" t="s">
        <v>25</v>
      </c>
      <c r="B31">
        <v>2017</v>
      </c>
      <c r="C31" t="s">
        <v>57</v>
      </c>
      <c r="D31" t="s">
        <v>60</v>
      </c>
      <c r="E31">
        <v>2</v>
      </c>
      <c r="F31" t="s">
        <v>55</v>
      </c>
    </row>
    <row r="32" spans="1:6" x14ac:dyDescent="0.35">
      <c r="A32" t="s">
        <v>26</v>
      </c>
      <c r="B32">
        <v>2014</v>
      </c>
      <c r="C32" t="s">
        <v>57</v>
      </c>
      <c r="D32" t="s">
        <v>56</v>
      </c>
      <c r="E32">
        <v>3</v>
      </c>
      <c r="F32" t="s">
        <v>65</v>
      </c>
    </row>
    <row r="33" spans="1:6" x14ac:dyDescent="0.35">
      <c r="A33" t="s">
        <v>27</v>
      </c>
      <c r="B33">
        <v>2006</v>
      </c>
      <c r="C33" t="s">
        <v>57</v>
      </c>
      <c r="D33" t="s">
        <v>63</v>
      </c>
      <c r="E33">
        <v>1</v>
      </c>
      <c r="F33" t="s">
        <v>55</v>
      </c>
    </row>
    <row r="34" spans="1:6" x14ac:dyDescent="0.35">
      <c r="A34" t="s">
        <v>28</v>
      </c>
      <c r="B34">
        <v>2017</v>
      </c>
      <c r="C34" t="s">
        <v>57</v>
      </c>
      <c r="D34" t="s">
        <v>60</v>
      </c>
      <c r="E34">
        <v>3</v>
      </c>
      <c r="F34" t="s">
        <v>55</v>
      </c>
    </row>
    <row r="35" spans="1:6" x14ac:dyDescent="0.35">
      <c r="A35" t="s">
        <v>29</v>
      </c>
      <c r="B35">
        <v>2016</v>
      </c>
      <c r="C35" t="s">
        <v>57</v>
      </c>
      <c r="D35" t="s">
        <v>56</v>
      </c>
      <c r="E35">
        <v>2</v>
      </c>
      <c r="F35" t="s">
        <v>55</v>
      </c>
    </row>
    <row r="36" spans="1:6" x14ac:dyDescent="0.35">
      <c r="A36" t="s">
        <v>30</v>
      </c>
      <c r="B36">
        <v>2017</v>
      </c>
      <c r="C36" t="s">
        <v>57</v>
      </c>
      <c r="D36" t="s">
        <v>60</v>
      </c>
      <c r="E36">
        <v>3</v>
      </c>
      <c r="F36" t="s">
        <v>59</v>
      </c>
    </row>
    <row r="37" spans="1:6" x14ac:dyDescent="0.35">
      <c r="A37" t="s">
        <v>31</v>
      </c>
      <c r="B37">
        <v>2015</v>
      </c>
      <c r="C37" t="s">
        <v>57</v>
      </c>
      <c r="D37" t="s">
        <v>56</v>
      </c>
      <c r="E37">
        <v>2</v>
      </c>
      <c r="F37" t="s">
        <v>66</v>
      </c>
    </row>
    <row r="38" spans="1:6" x14ac:dyDescent="0.35">
      <c r="A38" t="s">
        <v>32</v>
      </c>
      <c r="B38">
        <v>2017</v>
      </c>
      <c r="C38" t="s">
        <v>57</v>
      </c>
      <c r="D38" t="s">
        <v>60</v>
      </c>
      <c r="E38">
        <v>2</v>
      </c>
      <c r="F38" t="s">
        <v>55</v>
      </c>
    </row>
    <row r="39" spans="1:6" x14ac:dyDescent="0.35">
      <c r="A39" t="s">
        <v>33</v>
      </c>
      <c r="B39">
        <v>2017</v>
      </c>
      <c r="C39" t="s">
        <v>57</v>
      </c>
      <c r="D39" t="s">
        <v>60</v>
      </c>
      <c r="E39">
        <v>3</v>
      </c>
      <c r="F39" t="s">
        <v>84</v>
      </c>
    </row>
    <row r="40" spans="1:6" x14ac:dyDescent="0.35">
      <c r="A40" t="s">
        <v>34</v>
      </c>
      <c r="B40">
        <v>2016</v>
      </c>
      <c r="C40" t="s">
        <v>57</v>
      </c>
      <c r="D40" t="s">
        <v>64</v>
      </c>
      <c r="E40">
        <v>1</v>
      </c>
      <c r="F40" t="s">
        <v>55</v>
      </c>
    </row>
    <row r="41" spans="1:6" x14ac:dyDescent="0.35">
      <c r="A41" t="s">
        <v>35</v>
      </c>
      <c r="B41">
        <v>2017</v>
      </c>
      <c r="C41" t="s">
        <v>57</v>
      </c>
      <c r="D41" t="s">
        <v>60</v>
      </c>
      <c r="E41">
        <v>2</v>
      </c>
      <c r="F41" t="s">
        <v>55</v>
      </c>
    </row>
    <row r="42" spans="1:6" x14ac:dyDescent="0.35">
      <c r="A42" t="s">
        <v>36</v>
      </c>
      <c r="B42">
        <v>2017</v>
      </c>
      <c r="C42" t="s">
        <v>57</v>
      </c>
      <c r="D42" t="s">
        <v>60</v>
      </c>
      <c r="E42">
        <v>3</v>
      </c>
      <c r="F42" t="s">
        <v>59</v>
      </c>
    </row>
    <row r="43" spans="1:6" x14ac:dyDescent="0.35">
      <c r="A43" t="s">
        <v>37</v>
      </c>
      <c r="B43">
        <v>2016</v>
      </c>
      <c r="C43" t="s">
        <v>57</v>
      </c>
      <c r="D43" t="s">
        <v>56</v>
      </c>
      <c r="E43">
        <v>3</v>
      </c>
      <c r="F43" t="s">
        <v>59</v>
      </c>
    </row>
    <row r="44" spans="1:6" x14ac:dyDescent="0.35">
      <c r="A44" t="s">
        <v>38</v>
      </c>
      <c r="B44">
        <v>2017</v>
      </c>
      <c r="C44" t="s">
        <v>57</v>
      </c>
      <c r="D44" t="s">
        <v>60</v>
      </c>
      <c r="E44">
        <v>3</v>
      </c>
      <c r="F44" t="s">
        <v>55</v>
      </c>
    </row>
    <row r="45" spans="1:6" x14ac:dyDescent="0.35">
      <c r="A45" t="s">
        <v>39</v>
      </c>
      <c r="B45">
        <v>2016</v>
      </c>
      <c r="C45" t="s">
        <v>57</v>
      </c>
      <c r="D45" t="s">
        <v>56</v>
      </c>
      <c r="E45">
        <v>2</v>
      </c>
      <c r="F45" t="s">
        <v>58</v>
      </c>
    </row>
    <row r="46" spans="1:6" x14ac:dyDescent="0.35">
      <c r="A46" t="s">
        <v>40</v>
      </c>
      <c r="B46">
        <v>2017</v>
      </c>
      <c r="C46" t="s">
        <v>57</v>
      </c>
      <c r="D46" t="s">
        <v>60</v>
      </c>
      <c r="E46">
        <v>3</v>
      </c>
      <c r="F46" t="s">
        <v>59</v>
      </c>
    </row>
    <row r="47" spans="1:6" x14ac:dyDescent="0.35">
      <c r="A47" t="s">
        <v>41</v>
      </c>
      <c r="B47">
        <v>2016</v>
      </c>
      <c r="C47" t="s">
        <v>57</v>
      </c>
      <c r="D47" t="s">
        <v>64</v>
      </c>
      <c r="E47">
        <v>1</v>
      </c>
      <c r="F47" t="s">
        <v>55</v>
      </c>
    </row>
    <row r="48" spans="1:6" x14ac:dyDescent="0.35">
      <c r="A48" t="s">
        <v>42</v>
      </c>
      <c r="B48">
        <v>2006</v>
      </c>
      <c r="C48" t="s">
        <v>57</v>
      </c>
      <c r="D48" t="s">
        <v>63</v>
      </c>
      <c r="E48">
        <v>1</v>
      </c>
      <c r="F48" t="s">
        <v>62</v>
      </c>
    </row>
    <row r="49" spans="1:6" x14ac:dyDescent="0.35">
      <c r="A49" t="s">
        <v>44</v>
      </c>
      <c r="B49">
        <v>2017</v>
      </c>
      <c r="C49" t="s">
        <v>57</v>
      </c>
      <c r="D49" t="s">
        <v>60</v>
      </c>
      <c r="E49">
        <v>2</v>
      </c>
      <c r="F49" t="s">
        <v>55</v>
      </c>
    </row>
    <row r="50" spans="1:6" x14ac:dyDescent="0.35">
      <c r="A50" t="s">
        <v>46</v>
      </c>
      <c r="B50">
        <v>2013</v>
      </c>
      <c r="C50" t="s">
        <v>57</v>
      </c>
      <c r="D50" t="s">
        <v>56</v>
      </c>
      <c r="E50">
        <v>2</v>
      </c>
      <c r="F50" t="s">
        <v>55</v>
      </c>
    </row>
    <row r="51" spans="1:6" x14ac:dyDescent="0.35">
      <c r="A51" t="s">
        <v>47</v>
      </c>
      <c r="B51">
        <v>2017</v>
      </c>
      <c r="C51" t="s">
        <v>57</v>
      </c>
      <c r="D51" t="s">
        <v>60</v>
      </c>
      <c r="E51">
        <v>2</v>
      </c>
      <c r="F51" t="s">
        <v>55</v>
      </c>
    </row>
    <row r="52" spans="1:6" x14ac:dyDescent="0.35">
      <c r="A52" t="s">
        <v>61</v>
      </c>
      <c r="B52">
        <v>2017</v>
      </c>
      <c r="C52" t="s">
        <v>57</v>
      </c>
      <c r="D52" t="s">
        <v>60</v>
      </c>
      <c r="E52">
        <v>3</v>
      </c>
      <c r="F52" t="s">
        <v>55</v>
      </c>
    </row>
    <row r="53" spans="1:6" x14ac:dyDescent="0.35">
      <c r="A53" t="s">
        <v>49</v>
      </c>
      <c r="B53">
        <v>2017</v>
      </c>
      <c r="C53" t="s">
        <v>57</v>
      </c>
      <c r="D53" t="s">
        <v>60</v>
      </c>
      <c r="E53">
        <v>3</v>
      </c>
      <c r="F53" t="s">
        <v>59</v>
      </c>
    </row>
    <row r="54" spans="1:6" x14ac:dyDescent="0.35">
      <c r="A54" t="s">
        <v>50</v>
      </c>
      <c r="B54">
        <v>2015</v>
      </c>
      <c r="C54" t="s">
        <v>57</v>
      </c>
      <c r="D54" t="s">
        <v>56</v>
      </c>
      <c r="E54">
        <v>7</v>
      </c>
      <c r="F54" t="s">
        <v>86</v>
      </c>
    </row>
    <row r="55" spans="1:6" x14ac:dyDescent="0.35">
      <c r="A55" t="s">
        <v>51</v>
      </c>
      <c r="B55">
        <v>2017</v>
      </c>
      <c r="C55" t="s">
        <v>57</v>
      </c>
      <c r="D55" t="s">
        <v>60</v>
      </c>
      <c r="E55">
        <v>3</v>
      </c>
      <c r="F55" t="s">
        <v>55</v>
      </c>
    </row>
    <row r="56" spans="1:6" x14ac:dyDescent="0.35">
      <c r="A56" t="s">
        <v>52</v>
      </c>
      <c r="B56">
        <v>2013</v>
      </c>
      <c r="C56" t="s">
        <v>57</v>
      </c>
      <c r="D56" t="s">
        <v>56</v>
      </c>
      <c r="E56">
        <v>2</v>
      </c>
      <c r="F56" t="s">
        <v>55</v>
      </c>
    </row>
  </sheetData>
  <autoFilter ref="A5:F5" xr:uid="{00000000-0009-0000-0000-000041000000}"/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R1" sqref="R1:S3"/>
    </sheetView>
  </sheetViews>
  <sheetFormatPr defaultRowHeight="14.5" x14ac:dyDescent="0.35"/>
  <cols>
    <col min="19" max="19" width="9.36328125" customWidth="1"/>
  </cols>
  <sheetData>
    <row r="1" spans="1:20" ht="21" x14ac:dyDescent="0.5">
      <c r="B1" t="s">
        <v>54</v>
      </c>
      <c r="R1" s="24" t="s">
        <v>108</v>
      </c>
      <c r="S1" s="25"/>
    </row>
    <row r="2" spans="1:20" x14ac:dyDescent="0.35">
      <c r="C2" s="1" t="s">
        <v>2</v>
      </c>
      <c r="D2" s="1" t="s">
        <v>4</v>
      </c>
      <c r="E2" s="1" t="s">
        <v>6</v>
      </c>
      <c r="F2" s="1" t="s">
        <v>13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26</v>
      </c>
      <c r="L2" s="1" t="s">
        <v>30</v>
      </c>
      <c r="M2" s="1" t="s">
        <v>36</v>
      </c>
      <c r="N2" s="1" t="s">
        <v>37</v>
      </c>
      <c r="O2" s="1" t="s">
        <v>40</v>
      </c>
      <c r="P2" s="1" t="s">
        <v>42</v>
      </c>
      <c r="Q2" s="1" t="s">
        <v>49</v>
      </c>
      <c r="R2" s="8" t="s">
        <v>96</v>
      </c>
      <c r="S2" s="16" t="s">
        <v>103</v>
      </c>
      <c r="T2" s="1"/>
    </row>
    <row r="3" spans="1:20" x14ac:dyDescent="0.35">
      <c r="A3" s="6">
        <v>1</v>
      </c>
      <c r="B3" s="1" t="s">
        <v>2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12">
        <f t="shared" ref="R3:R17" si="0">AVERAGE(C3:Q3)</f>
        <v>0</v>
      </c>
      <c r="S3" s="13">
        <f>1 - (R3-MIN(R$3:R$17))/(MAX(R$3:R$17)-MIN(R$3:R$17))</f>
        <v>1</v>
      </c>
      <c r="T3" s="7"/>
    </row>
    <row r="4" spans="1:20" x14ac:dyDescent="0.35">
      <c r="A4" s="6">
        <v>2</v>
      </c>
      <c r="B4" s="1" t="s">
        <v>4</v>
      </c>
      <c r="C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12">
        <f t="shared" si="0"/>
        <v>0</v>
      </c>
      <c r="S4" s="13">
        <f t="shared" ref="S4:S17" si="1">1 - (R4-MIN(R$3:R$17))/(MAX(R$3:R$17)-MIN(R$3:R$17))</f>
        <v>1</v>
      </c>
      <c r="T4" s="7"/>
    </row>
    <row r="5" spans="1:20" x14ac:dyDescent="0.35">
      <c r="A5" s="6">
        <v>3</v>
      </c>
      <c r="B5" s="1" t="s">
        <v>6</v>
      </c>
      <c r="C5" s="4">
        <v>1.2500000000000001E-2</v>
      </c>
      <c r="D5" s="4">
        <v>1.2500000000000001E-2</v>
      </c>
      <c r="F5" s="4">
        <v>1.2500000000000001E-2</v>
      </c>
      <c r="G5" s="4">
        <v>1.2500000000000001E-2</v>
      </c>
      <c r="H5" s="4">
        <v>1.2500000000000001E-2</v>
      </c>
      <c r="I5" s="4">
        <v>1.2500000000000001E-2</v>
      </c>
      <c r="J5" s="4">
        <v>1.2500000000000001E-2</v>
      </c>
      <c r="K5" s="4">
        <v>1.2500000000000001E-2</v>
      </c>
      <c r="L5" s="4">
        <v>1.2500000000000001E-2</v>
      </c>
      <c r="M5" s="4">
        <v>1.2500000000000001E-2</v>
      </c>
      <c r="N5" s="4">
        <v>1.2500000000000001E-2</v>
      </c>
      <c r="O5" s="4">
        <v>1.2500000000000001E-2</v>
      </c>
      <c r="P5" s="4">
        <v>1.2500000000000001E-2</v>
      </c>
      <c r="Q5" s="4">
        <v>1.2500000000000001E-2</v>
      </c>
      <c r="R5" s="12">
        <f t="shared" si="0"/>
        <v>1.2500000000000001E-2</v>
      </c>
      <c r="S5" s="13">
        <f t="shared" si="1"/>
        <v>0.9375</v>
      </c>
      <c r="T5" s="7"/>
    </row>
    <row r="6" spans="1:20" x14ac:dyDescent="0.35">
      <c r="A6" s="6">
        <v>4</v>
      </c>
      <c r="B6" s="1" t="s">
        <v>13</v>
      </c>
      <c r="C6" s="5">
        <v>0</v>
      </c>
      <c r="D6" s="5">
        <v>0</v>
      </c>
      <c r="E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2">
        <f t="shared" si="0"/>
        <v>0</v>
      </c>
      <c r="S6" s="13">
        <f t="shared" si="1"/>
        <v>1</v>
      </c>
      <c r="T6" s="7"/>
    </row>
    <row r="7" spans="1:20" x14ac:dyDescent="0.35">
      <c r="A7" s="6">
        <v>5</v>
      </c>
      <c r="B7" s="1" t="s">
        <v>20</v>
      </c>
      <c r="C7" s="5">
        <v>0</v>
      </c>
      <c r="D7" s="5">
        <v>0</v>
      </c>
      <c r="E7" s="5">
        <v>0</v>
      </c>
      <c r="F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12">
        <f t="shared" si="0"/>
        <v>0</v>
      </c>
      <c r="S7" s="13">
        <f t="shared" si="1"/>
        <v>1</v>
      </c>
      <c r="T7" s="7"/>
    </row>
    <row r="8" spans="1:20" x14ac:dyDescent="0.35">
      <c r="A8" s="6">
        <v>6</v>
      </c>
      <c r="B8" s="1" t="s">
        <v>21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12">
        <f t="shared" si="0"/>
        <v>0</v>
      </c>
      <c r="S8" s="13">
        <f t="shared" si="1"/>
        <v>1</v>
      </c>
      <c r="T8" s="7"/>
    </row>
    <row r="9" spans="1:20" x14ac:dyDescent="0.35">
      <c r="A9" s="6">
        <v>7</v>
      </c>
      <c r="B9" s="1" t="s">
        <v>22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12">
        <f t="shared" si="0"/>
        <v>0</v>
      </c>
      <c r="S9" s="13">
        <f t="shared" si="1"/>
        <v>1</v>
      </c>
      <c r="T9" s="7"/>
    </row>
    <row r="10" spans="1:20" x14ac:dyDescent="0.35">
      <c r="A10" s="6">
        <v>8</v>
      </c>
      <c r="B10" s="1" t="s">
        <v>23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12">
        <f t="shared" si="0"/>
        <v>0</v>
      </c>
      <c r="S10" s="13">
        <f t="shared" si="1"/>
        <v>1</v>
      </c>
      <c r="T10" s="7"/>
    </row>
    <row r="11" spans="1:20" x14ac:dyDescent="0.35">
      <c r="A11" s="6">
        <v>9</v>
      </c>
      <c r="B11" s="1" t="s">
        <v>26</v>
      </c>
      <c r="C11" s="4">
        <v>2.5000000000000001E-2</v>
      </c>
      <c r="D11" s="4">
        <v>2.5000000000000001E-2</v>
      </c>
      <c r="E11" s="4">
        <v>2.5000000000000001E-2</v>
      </c>
      <c r="F11" s="4">
        <v>2.5000000000000001E-2</v>
      </c>
      <c r="G11" s="4">
        <v>2.5000000000000001E-2</v>
      </c>
      <c r="H11" s="4">
        <v>2.5000000000000001E-2</v>
      </c>
      <c r="I11" s="4">
        <v>2.5000000000000001E-2</v>
      </c>
      <c r="J11" s="4">
        <v>2.5000000000000001E-2</v>
      </c>
      <c r="L11" s="4">
        <v>2.5000000000000001E-2</v>
      </c>
      <c r="M11" s="4">
        <v>2.5000000000000001E-2</v>
      </c>
      <c r="N11" s="4">
        <v>2.5000000000000001E-2</v>
      </c>
      <c r="O11" s="4">
        <v>2.5000000000000001E-2</v>
      </c>
      <c r="P11" s="4">
        <v>2.5000000000000001E-2</v>
      </c>
      <c r="Q11" s="4">
        <v>2.5000000000000001E-2</v>
      </c>
      <c r="R11" s="12">
        <f t="shared" si="0"/>
        <v>2.5000000000000001E-2</v>
      </c>
      <c r="S11" s="13">
        <f t="shared" si="1"/>
        <v>0.875</v>
      </c>
      <c r="T11" s="7"/>
    </row>
    <row r="12" spans="1:20" x14ac:dyDescent="0.35">
      <c r="A12" s="6">
        <v>10</v>
      </c>
      <c r="B12" s="1" t="s">
        <v>30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12">
        <f t="shared" si="0"/>
        <v>0</v>
      </c>
      <c r="S12" s="13">
        <f t="shared" si="1"/>
        <v>1</v>
      </c>
    </row>
    <row r="13" spans="1:20" x14ac:dyDescent="0.35">
      <c r="A13" s="6">
        <v>11</v>
      </c>
      <c r="B13" s="1" t="s">
        <v>36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N13" s="5">
        <v>0</v>
      </c>
      <c r="O13" s="5">
        <v>0</v>
      </c>
      <c r="P13" s="5">
        <v>0</v>
      </c>
      <c r="Q13" s="5">
        <v>0</v>
      </c>
      <c r="R13" s="12">
        <f t="shared" si="0"/>
        <v>0</v>
      </c>
      <c r="S13" s="13">
        <f t="shared" si="1"/>
        <v>1</v>
      </c>
    </row>
    <row r="14" spans="1:20" x14ac:dyDescent="0.35">
      <c r="A14" s="6">
        <v>12</v>
      </c>
      <c r="B14" s="1" t="s">
        <v>37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O14" s="5">
        <v>0</v>
      </c>
      <c r="P14" s="5">
        <v>0</v>
      </c>
      <c r="Q14" s="5">
        <v>0</v>
      </c>
      <c r="R14" s="12">
        <f t="shared" si="0"/>
        <v>0</v>
      </c>
      <c r="S14" s="13">
        <f t="shared" si="1"/>
        <v>1</v>
      </c>
    </row>
    <row r="15" spans="1:20" x14ac:dyDescent="0.35">
      <c r="A15" s="6">
        <v>13</v>
      </c>
      <c r="B15" s="1" t="s">
        <v>40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P15" s="5">
        <v>0</v>
      </c>
      <c r="Q15" s="5">
        <v>0</v>
      </c>
      <c r="R15" s="12">
        <f t="shared" si="0"/>
        <v>0</v>
      </c>
      <c r="S15" s="13">
        <f t="shared" si="1"/>
        <v>1</v>
      </c>
    </row>
    <row r="16" spans="1:20" x14ac:dyDescent="0.35">
      <c r="A16" s="6">
        <v>14</v>
      </c>
      <c r="B16" s="1" t="s">
        <v>42</v>
      </c>
      <c r="C16" s="4">
        <v>0.2</v>
      </c>
      <c r="D16" s="4">
        <v>0.2</v>
      </c>
      <c r="E16" s="4">
        <v>0.2</v>
      </c>
      <c r="F16" s="4">
        <v>0.2</v>
      </c>
      <c r="G16" s="4">
        <v>0.2</v>
      </c>
      <c r="H16" s="4">
        <v>0.2</v>
      </c>
      <c r="I16" s="4">
        <v>0.2</v>
      </c>
      <c r="J16" s="4">
        <v>0.2</v>
      </c>
      <c r="K16" s="4">
        <v>0.2</v>
      </c>
      <c r="L16" s="4">
        <v>0.2</v>
      </c>
      <c r="M16" s="4">
        <v>0.2</v>
      </c>
      <c r="N16" s="4">
        <v>0.2</v>
      </c>
      <c r="O16" s="4">
        <v>0.2</v>
      </c>
      <c r="Q16" s="4">
        <v>0.2</v>
      </c>
      <c r="R16" s="12">
        <f t="shared" si="0"/>
        <v>0.2</v>
      </c>
      <c r="S16" s="13">
        <f t="shared" si="1"/>
        <v>0</v>
      </c>
    </row>
    <row r="17" spans="1:19" ht="15" thickBot="1" x14ac:dyDescent="0.4">
      <c r="A17" s="6">
        <v>15</v>
      </c>
      <c r="B17" s="1" t="s">
        <v>49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R17" s="14">
        <f t="shared" si="0"/>
        <v>0</v>
      </c>
      <c r="S17" s="15">
        <f t="shared" si="1"/>
        <v>1</v>
      </c>
    </row>
    <row r="18" spans="1:19" x14ac:dyDescent="0.35">
      <c r="B18" s="1"/>
      <c r="R18" s="17"/>
      <c r="S18" s="11"/>
    </row>
    <row r="19" spans="1:19" x14ac:dyDescent="0.35">
      <c r="S19" s="11"/>
    </row>
    <row r="20" spans="1:19" x14ac:dyDescent="0.35">
      <c r="S20" s="11"/>
    </row>
    <row r="21" spans="1:19" x14ac:dyDescent="0.35">
      <c r="S21" s="11"/>
    </row>
    <row r="22" spans="1:19" x14ac:dyDescent="0.35">
      <c r="S22" s="11"/>
    </row>
    <row r="23" spans="1:19" x14ac:dyDescent="0.35">
      <c r="S23" s="11"/>
    </row>
    <row r="24" spans="1:19" x14ac:dyDescent="0.35">
      <c r="S24" s="11"/>
    </row>
    <row r="25" spans="1:19" x14ac:dyDescent="0.35">
      <c r="S25" s="11"/>
    </row>
    <row r="26" spans="1:19" x14ac:dyDescent="0.35">
      <c r="S26" s="11"/>
    </row>
    <row r="27" spans="1:19" x14ac:dyDescent="0.35">
      <c r="S27" s="11"/>
    </row>
    <row r="28" spans="1:19" x14ac:dyDescent="0.35">
      <c r="S28" s="11"/>
    </row>
    <row r="29" spans="1:19" x14ac:dyDescent="0.35">
      <c r="S29" s="11"/>
    </row>
    <row r="30" spans="1:19" x14ac:dyDescent="0.35">
      <c r="S30" s="11"/>
    </row>
    <row r="31" spans="1:19" x14ac:dyDescent="0.35">
      <c r="S31" s="11"/>
    </row>
    <row r="32" spans="1:19" x14ac:dyDescent="0.35">
      <c r="S32" s="11"/>
    </row>
    <row r="33" spans="19:19" x14ac:dyDescent="0.35">
      <c r="S33" s="11"/>
    </row>
    <row r="34" spans="19:19" x14ac:dyDescent="0.35">
      <c r="S34" s="11"/>
    </row>
    <row r="35" spans="19:19" x14ac:dyDescent="0.35">
      <c r="S35" s="11"/>
    </row>
    <row r="36" spans="19:19" x14ac:dyDescent="0.35">
      <c r="S36" s="11"/>
    </row>
    <row r="37" spans="19:19" x14ac:dyDescent="0.35">
      <c r="S37" s="11"/>
    </row>
    <row r="38" spans="19:19" x14ac:dyDescent="0.35">
      <c r="S38" s="11"/>
    </row>
    <row r="39" spans="19:19" x14ac:dyDescent="0.35">
      <c r="S39" s="11"/>
    </row>
    <row r="40" spans="19:19" x14ac:dyDescent="0.35">
      <c r="S40" s="11"/>
    </row>
    <row r="41" spans="19:19" x14ac:dyDescent="0.35">
      <c r="S41" s="11"/>
    </row>
    <row r="42" spans="19:19" x14ac:dyDescent="0.35">
      <c r="S42" s="11"/>
    </row>
    <row r="43" spans="19:19" x14ac:dyDescent="0.35">
      <c r="S43" s="11"/>
    </row>
    <row r="44" spans="19:19" x14ac:dyDescent="0.35">
      <c r="S44" s="11"/>
    </row>
    <row r="45" spans="19:19" x14ac:dyDescent="0.35">
      <c r="S45" s="11"/>
    </row>
    <row r="46" spans="19:19" x14ac:dyDescent="0.35">
      <c r="S46" s="11"/>
    </row>
    <row r="47" spans="19:19" x14ac:dyDescent="0.35">
      <c r="S47" s="11"/>
    </row>
    <row r="48" spans="19:19" x14ac:dyDescent="0.35">
      <c r="S48" s="11"/>
    </row>
    <row r="49" spans="19:19" x14ac:dyDescent="0.35">
      <c r="S49" s="11"/>
    </row>
    <row r="50" spans="19:19" x14ac:dyDescent="0.35">
      <c r="S50" s="11"/>
    </row>
    <row r="51" spans="19:19" x14ac:dyDescent="0.35">
      <c r="S51" s="11"/>
    </row>
    <row r="52" spans="19:19" x14ac:dyDescent="0.35">
      <c r="S52" s="11"/>
    </row>
    <row r="53" spans="19:19" x14ac:dyDescent="0.35">
      <c r="S53" s="11"/>
    </row>
    <row r="54" spans="19:19" x14ac:dyDescent="0.35">
      <c r="S54" s="11"/>
    </row>
    <row r="55" spans="19:19" x14ac:dyDescent="0.35">
      <c r="S55" s="11"/>
    </row>
    <row r="56" spans="19:19" x14ac:dyDescent="0.35">
      <c r="S56" s="11"/>
    </row>
    <row r="60" spans="19:19" x14ac:dyDescent="0.35">
      <c r="S60" s="10"/>
    </row>
  </sheetData>
  <mergeCells count="1">
    <mergeCell ref="R1:S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0"/>
  <sheetViews>
    <sheetView zoomScale="7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" sqref="H1:I2"/>
    </sheetView>
  </sheetViews>
  <sheetFormatPr defaultRowHeight="14.5" x14ac:dyDescent="0.35"/>
  <cols>
    <col min="2" max="2" width="27.36328125" style="10" bestFit="1" customWidth="1"/>
    <col min="9" max="9" width="9.36328125" customWidth="1"/>
  </cols>
  <sheetData>
    <row r="1" spans="1:10" ht="21" x14ac:dyDescent="0.5">
      <c r="B1" s="10" t="s">
        <v>54</v>
      </c>
      <c r="H1" s="24" t="s">
        <v>99</v>
      </c>
      <c r="I1" s="25"/>
    </row>
    <row r="2" spans="1:10" x14ac:dyDescent="0.35">
      <c r="C2" s="1" t="s">
        <v>5</v>
      </c>
      <c r="D2" s="1" t="s">
        <v>24</v>
      </c>
      <c r="E2" s="1" t="s">
        <v>38</v>
      </c>
      <c r="F2" s="1" t="s">
        <v>48</v>
      </c>
      <c r="G2" s="1" t="s">
        <v>51</v>
      </c>
      <c r="H2" s="8" t="s">
        <v>96</v>
      </c>
      <c r="I2" s="16" t="s">
        <v>103</v>
      </c>
      <c r="J2" s="1"/>
    </row>
    <row r="3" spans="1:10" x14ac:dyDescent="0.35">
      <c r="A3" s="6">
        <v>1</v>
      </c>
      <c r="B3" s="1" t="s">
        <v>5</v>
      </c>
      <c r="D3" s="5">
        <v>0</v>
      </c>
      <c r="E3" s="5">
        <v>0</v>
      </c>
      <c r="F3" s="5">
        <v>0</v>
      </c>
      <c r="G3" s="5">
        <v>0</v>
      </c>
      <c r="H3" s="12">
        <f>AVERAGE(C3:G3)</f>
        <v>0</v>
      </c>
      <c r="I3" s="13">
        <f>1 - IFERROR((H3-MIN(H$3:H$8))/(MAX(H$3:H$8)-MIN(H$3:H$8)), " 0")</f>
        <v>1</v>
      </c>
      <c r="J3" s="7"/>
    </row>
    <row r="4" spans="1:10" x14ac:dyDescent="0.35">
      <c r="A4" s="6">
        <v>2</v>
      </c>
      <c r="B4" s="1" t="s">
        <v>24</v>
      </c>
      <c r="C4" s="5">
        <v>0</v>
      </c>
      <c r="E4" s="5">
        <v>0</v>
      </c>
      <c r="F4" s="5">
        <v>0</v>
      </c>
      <c r="G4" s="5">
        <v>0</v>
      </c>
      <c r="H4" s="12">
        <f>AVERAGE(C4:G4)</f>
        <v>0</v>
      </c>
      <c r="I4" s="13">
        <f t="shared" ref="I4:I8" si="0">1 - IFERROR((H4-MIN(H$3:H$8))/(MAX(H$3:H$8)-MIN(H$3:H$8)), " 0")</f>
        <v>1</v>
      </c>
      <c r="J4" s="7"/>
    </row>
    <row r="5" spans="1:10" x14ac:dyDescent="0.35">
      <c r="A5" s="6">
        <v>3</v>
      </c>
      <c r="B5" s="1" t="s">
        <v>38</v>
      </c>
      <c r="C5" s="5">
        <v>0</v>
      </c>
      <c r="D5" s="5">
        <v>0</v>
      </c>
      <c r="F5" s="5">
        <v>0</v>
      </c>
      <c r="G5" s="5">
        <v>0</v>
      </c>
      <c r="H5" s="12">
        <f>AVERAGE(C5:G5)</f>
        <v>0</v>
      </c>
      <c r="I5" s="13">
        <f t="shared" si="0"/>
        <v>1</v>
      </c>
    </row>
    <row r="6" spans="1:10" x14ac:dyDescent="0.35">
      <c r="A6" s="6">
        <v>4</v>
      </c>
      <c r="B6" s="1" t="s">
        <v>61</v>
      </c>
      <c r="C6" s="5">
        <v>0</v>
      </c>
      <c r="D6" s="5">
        <v>0</v>
      </c>
      <c r="E6" s="5">
        <v>0</v>
      </c>
      <c r="G6" s="5">
        <v>0</v>
      </c>
      <c r="H6" s="12">
        <f>AVERAGE(C6:G6)</f>
        <v>0</v>
      </c>
      <c r="I6" s="13">
        <f t="shared" si="0"/>
        <v>1</v>
      </c>
    </row>
    <row r="7" spans="1:10" x14ac:dyDescent="0.35">
      <c r="A7" s="6">
        <v>5</v>
      </c>
      <c r="B7" s="1" t="s">
        <v>51</v>
      </c>
      <c r="C7" s="5">
        <v>0</v>
      </c>
      <c r="D7" s="5">
        <v>0</v>
      </c>
      <c r="E7" s="5">
        <v>0</v>
      </c>
      <c r="F7" s="5">
        <v>0</v>
      </c>
      <c r="H7" s="12">
        <f>AVERAGE(C7:G7)</f>
        <v>0</v>
      </c>
      <c r="I7" s="13">
        <f t="shared" si="0"/>
        <v>1</v>
      </c>
    </row>
    <row r="8" spans="1:10" ht="15" thickBot="1" x14ac:dyDescent="0.4">
      <c r="A8" s="6">
        <v>6</v>
      </c>
      <c r="B8" s="1" t="s">
        <v>45</v>
      </c>
      <c r="C8" s="5"/>
      <c r="D8" s="5"/>
      <c r="E8" s="5"/>
      <c r="F8" s="5"/>
      <c r="H8" s="14">
        <v>0</v>
      </c>
      <c r="I8" s="15">
        <f t="shared" si="0"/>
        <v>1</v>
      </c>
    </row>
    <row r="9" spans="1:10" x14ac:dyDescent="0.35">
      <c r="B9" s="1"/>
      <c r="H9" s="5"/>
      <c r="I9" s="11"/>
    </row>
    <row r="10" spans="1:10" x14ac:dyDescent="0.35">
      <c r="I10" s="11"/>
    </row>
    <row r="11" spans="1:10" x14ac:dyDescent="0.35">
      <c r="I11" s="11"/>
    </row>
    <row r="12" spans="1:10" x14ac:dyDescent="0.35">
      <c r="I12" s="11"/>
    </row>
    <row r="13" spans="1:10" x14ac:dyDescent="0.35">
      <c r="I13" s="11"/>
    </row>
    <row r="14" spans="1:10" x14ac:dyDescent="0.35">
      <c r="I14" s="11"/>
    </row>
    <row r="15" spans="1:10" x14ac:dyDescent="0.35">
      <c r="I15" s="11"/>
    </row>
    <row r="16" spans="1:10" x14ac:dyDescent="0.35">
      <c r="I16" s="11"/>
    </row>
    <row r="17" spans="9:9" x14ac:dyDescent="0.35">
      <c r="I17" s="11"/>
    </row>
    <row r="18" spans="9:9" x14ac:dyDescent="0.35">
      <c r="I18" s="11"/>
    </row>
    <row r="19" spans="9:9" x14ac:dyDescent="0.35">
      <c r="I19" s="11"/>
    </row>
    <row r="20" spans="9:9" x14ac:dyDescent="0.35">
      <c r="I20" s="11"/>
    </row>
    <row r="21" spans="9:9" x14ac:dyDescent="0.35">
      <c r="I21" s="11"/>
    </row>
    <row r="22" spans="9:9" x14ac:dyDescent="0.35">
      <c r="I22" s="11"/>
    </row>
    <row r="23" spans="9:9" x14ac:dyDescent="0.35">
      <c r="I23" s="11"/>
    </row>
    <row r="24" spans="9:9" x14ac:dyDescent="0.35">
      <c r="I24" s="11"/>
    </row>
    <row r="25" spans="9:9" x14ac:dyDescent="0.35">
      <c r="I25" s="11"/>
    </row>
    <row r="26" spans="9:9" x14ac:dyDescent="0.35">
      <c r="I26" s="11"/>
    </row>
    <row r="27" spans="9:9" x14ac:dyDescent="0.35">
      <c r="I27" s="11"/>
    </row>
    <row r="28" spans="9:9" x14ac:dyDescent="0.35">
      <c r="I28" s="11"/>
    </row>
    <row r="29" spans="9:9" x14ac:dyDescent="0.35">
      <c r="I29" s="11"/>
    </row>
    <row r="30" spans="9:9" x14ac:dyDescent="0.35">
      <c r="I30" s="11"/>
    </row>
    <row r="31" spans="9:9" x14ac:dyDescent="0.35">
      <c r="I31" s="11"/>
    </row>
    <row r="32" spans="9:9" x14ac:dyDescent="0.35">
      <c r="I32" s="11"/>
    </row>
    <row r="33" spans="9:9" x14ac:dyDescent="0.35">
      <c r="I33" s="11"/>
    </row>
    <row r="34" spans="9:9" x14ac:dyDescent="0.35">
      <c r="I34" s="11"/>
    </row>
    <row r="35" spans="9:9" x14ac:dyDescent="0.35">
      <c r="I35" s="11"/>
    </row>
    <row r="36" spans="9:9" x14ac:dyDescent="0.35">
      <c r="I36" s="11"/>
    </row>
    <row r="37" spans="9:9" x14ac:dyDescent="0.35">
      <c r="I37" s="11"/>
    </row>
    <row r="38" spans="9:9" x14ac:dyDescent="0.35">
      <c r="I38" s="11"/>
    </row>
    <row r="39" spans="9:9" x14ac:dyDescent="0.35">
      <c r="I39" s="11"/>
    </row>
    <row r="40" spans="9:9" x14ac:dyDescent="0.35">
      <c r="I40" s="11"/>
    </row>
    <row r="41" spans="9:9" x14ac:dyDescent="0.35">
      <c r="I41" s="11"/>
    </row>
    <row r="42" spans="9:9" x14ac:dyDescent="0.35">
      <c r="I42" s="11"/>
    </row>
    <row r="43" spans="9:9" x14ac:dyDescent="0.35">
      <c r="I43" s="11"/>
    </row>
    <row r="44" spans="9:9" x14ac:dyDescent="0.35">
      <c r="I44" s="11"/>
    </row>
    <row r="45" spans="9:9" x14ac:dyDescent="0.35">
      <c r="I45" s="11"/>
    </row>
    <row r="46" spans="9:9" x14ac:dyDescent="0.35">
      <c r="I46" s="11"/>
    </row>
    <row r="47" spans="9:9" x14ac:dyDescent="0.35">
      <c r="I47" s="11"/>
    </row>
    <row r="48" spans="9:9" x14ac:dyDescent="0.35">
      <c r="I48" s="11"/>
    </row>
    <row r="49" spans="9:9" x14ac:dyDescent="0.35">
      <c r="I49" s="11"/>
    </row>
    <row r="50" spans="9:9" x14ac:dyDescent="0.35">
      <c r="I50" s="11"/>
    </row>
    <row r="51" spans="9:9" x14ac:dyDescent="0.35">
      <c r="I51" s="11"/>
    </row>
    <row r="52" spans="9:9" x14ac:dyDescent="0.35">
      <c r="I52" s="11"/>
    </row>
    <row r="53" spans="9:9" x14ac:dyDescent="0.35">
      <c r="I53" s="11"/>
    </row>
    <row r="54" spans="9:9" x14ac:dyDescent="0.35">
      <c r="I54" s="11"/>
    </row>
    <row r="55" spans="9:9" x14ac:dyDescent="0.35">
      <c r="I55" s="11"/>
    </row>
    <row r="56" spans="9:9" x14ac:dyDescent="0.35">
      <c r="I56" s="11"/>
    </row>
    <row r="60" spans="9:9" x14ac:dyDescent="0.35">
      <c r="I60" s="10"/>
    </row>
  </sheetData>
  <mergeCells count="1">
    <mergeCell ref="H1:I1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C3A82-5AAE-4443-95C5-F98982595174}">
  <dimension ref="A1:Y25"/>
  <sheetViews>
    <sheetView zoomScale="70" zoomScaleNormal="70" workbookViewId="0">
      <pane xSplit="2" ySplit="1" topLeftCell="X2" activePane="bottomRight" state="frozen"/>
      <selection pane="topRight" activeCell="C1" sqref="C1"/>
      <selection pane="bottomLeft" activeCell="A2" sqref="A2"/>
      <selection pane="bottomRight" activeCell="B3" sqref="B3:B23"/>
    </sheetView>
  </sheetViews>
  <sheetFormatPr defaultRowHeight="14.5" x14ac:dyDescent="0.35"/>
  <cols>
    <col min="2" max="2" width="29.36328125" style="10" bestFit="1" customWidth="1"/>
    <col min="24" max="24" width="21.54296875" bestFit="1" customWidth="1"/>
  </cols>
  <sheetData>
    <row r="1" spans="1:25" ht="21" x14ac:dyDescent="0.5">
      <c r="B1" s="10" t="s">
        <v>113</v>
      </c>
      <c r="X1" s="24" t="s">
        <v>110</v>
      </c>
      <c r="Y1" s="25"/>
    </row>
    <row r="2" spans="1:25" x14ac:dyDescent="0.35">
      <c r="C2" s="1" t="s">
        <v>5</v>
      </c>
      <c r="D2" s="1" t="s">
        <v>10</v>
      </c>
      <c r="E2" s="1" t="s">
        <v>12</v>
      </c>
      <c r="F2" s="1" t="s">
        <v>14</v>
      </c>
      <c r="G2" s="1" t="s">
        <v>15</v>
      </c>
      <c r="H2" s="1" t="s">
        <v>17</v>
      </c>
      <c r="I2" s="1" t="s">
        <v>18</v>
      </c>
      <c r="J2" s="1" t="s">
        <v>24</v>
      </c>
      <c r="K2" s="1" t="s">
        <v>27</v>
      </c>
      <c r="L2" s="1" t="s">
        <v>28</v>
      </c>
      <c r="M2" s="1" t="s">
        <v>29</v>
      </c>
      <c r="N2" s="1" t="s">
        <v>32</v>
      </c>
      <c r="O2" s="1" t="s">
        <v>38</v>
      </c>
      <c r="P2" s="1" t="s">
        <v>41</v>
      </c>
      <c r="Q2" s="1" t="s">
        <v>43</v>
      </c>
      <c r="R2" s="1" t="s">
        <v>46</v>
      </c>
      <c r="S2" s="1" t="s">
        <v>47</v>
      </c>
      <c r="T2" s="1" t="s">
        <v>50</v>
      </c>
      <c r="U2" s="1" t="s">
        <v>51</v>
      </c>
      <c r="V2" s="1" t="s">
        <v>52</v>
      </c>
      <c r="W2" s="1" t="s">
        <v>53</v>
      </c>
      <c r="X2" s="8" t="s">
        <v>96</v>
      </c>
      <c r="Y2" s="16" t="s">
        <v>103</v>
      </c>
    </row>
    <row r="3" spans="1:25" x14ac:dyDescent="0.35">
      <c r="A3" s="6">
        <v>1</v>
      </c>
      <c r="B3" s="1" t="s">
        <v>5</v>
      </c>
      <c r="D3" s="5">
        <v>0</v>
      </c>
      <c r="E3" s="4">
        <v>6.25E-2</v>
      </c>
      <c r="F3" s="5">
        <v>0</v>
      </c>
      <c r="G3" s="5">
        <v>0</v>
      </c>
      <c r="H3" s="4">
        <v>1.2500000000000001E-2</v>
      </c>
      <c r="I3" s="4">
        <v>5.62E-2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4">
        <v>6.25E-2</v>
      </c>
      <c r="R3" s="5">
        <v>0</v>
      </c>
      <c r="S3" s="4">
        <v>6.25E-2</v>
      </c>
      <c r="T3" s="4">
        <v>6.25E-2</v>
      </c>
      <c r="U3" s="5">
        <v>0</v>
      </c>
      <c r="V3" s="5">
        <v>0</v>
      </c>
      <c r="W3" s="5">
        <v>0</v>
      </c>
      <c r="X3" s="12">
        <f t="shared" ref="X3:X16" si="0">AVERAGE(C3:W3)</f>
        <v>1.5934999999999998E-2</v>
      </c>
      <c r="Y3" s="13">
        <f t="shared" ref="Y3:Y23" si="1">1 - (X3-MIN(X$3:X$23))/(MAX(X$3:X$23)-MIN(X$3:X$23))</f>
        <v>0.94792483660130722</v>
      </c>
    </row>
    <row r="4" spans="1:25" x14ac:dyDescent="0.35">
      <c r="A4" s="6">
        <v>2</v>
      </c>
      <c r="B4" s="1" t="s">
        <v>10</v>
      </c>
      <c r="C4" s="5">
        <v>0</v>
      </c>
      <c r="E4" s="4">
        <v>0.2</v>
      </c>
      <c r="F4" s="5">
        <v>0</v>
      </c>
      <c r="G4" s="5">
        <v>0</v>
      </c>
      <c r="H4" s="4">
        <v>0.04</v>
      </c>
      <c r="I4" s="4">
        <v>0.18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4">
        <v>0.2</v>
      </c>
      <c r="R4" s="5">
        <v>0</v>
      </c>
      <c r="S4" s="4">
        <v>0.2</v>
      </c>
      <c r="T4" s="4">
        <v>0.2</v>
      </c>
      <c r="U4" s="5">
        <v>0</v>
      </c>
      <c r="V4" s="5">
        <v>0</v>
      </c>
      <c r="W4" s="5">
        <v>0</v>
      </c>
      <c r="X4" s="12">
        <f t="shared" si="0"/>
        <v>5.1000000000000004E-2</v>
      </c>
      <c r="Y4" s="13">
        <f t="shared" si="1"/>
        <v>0.83333333333333337</v>
      </c>
    </row>
    <row r="5" spans="1:25" x14ac:dyDescent="0.35">
      <c r="A5" s="6">
        <v>3</v>
      </c>
      <c r="B5" s="1" t="s">
        <v>102</v>
      </c>
      <c r="C5" s="4">
        <v>6.25E-2</v>
      </c>
      <c r="D5" s="4">
        <v>6.25E-2</v>
      </c>
      <c r="F5" s="4">
        <v>6.25E-2</v>
      </c>
      <c r="G5" s="4">
        <v>6.25E-2</v>
      </c>
      <c r="H5" s="4">
        <v>6.25E-2</v>
      </c>
      <c r="I5" s="4">
        <v>6.25E-2</v>
      </c>
      <c r="J5" s="4">
        <v>6.25E-2</v>
      </c>
      <c r="K5" s="4">
        <v>6.25E-2</v>
      </c>
      <c r="L5" s="4">
        <v>6.25E-2</v>
      </c>
      <c r="M5" s="4">
        <v>6.25E-2</v>
      </c>
      <c r="N5" s="4">
        <v>6.25E-2</v>
      </c>
      <c r="O5" s="4">
        <v>6.25E-2</v>
      </c>
      <c r="P5" s="4">
        <v>6.25E-2</v>
      </c>
      <c r="Q5" s="4">
        <v>6.25E-2</v>
      </c>
      <c r="R5" s="4">
        <v>6.25E-2</v>
      </c>
      <c r="S5" s="4">
        <v>6.25E-2</v>
      </c>
      <c r="T5" s="4">
        <v>6.25E-2</v>
      </c>
      <c r="U5" s="4">
        <v>6.25E-2</v>
      </c>
      <c r="V5" s="4">
        <v>6.25E-2</v>
      </c>
      <c r="W5" s="4">
        <v>6.25E-2</v>
      </c>
      <c r="X5" s="12">
        <f t="shared" si="0"/>
        <v>6.25E-2</v>
      </c>
      <c r="Y5" s="13">
        <f t="shared" si="1"/>
        <v>0.79575163398692816</v>
      </c>
    </row>
    <row r="6" spans="1:25" x14ac:dyDescent="0.35">
      <c r="A6" s="6">
        <v>4</v>
      </c>
      <c r="B6" s="1" t="s">
        <v>14</v>
      </c>
      <c r="C6" s="4">
        <v>0.01</v>
      </c>
      <c r="D6" s="4">
        <v>0.01</v>
      </c>
      <c r="E6" s="4">
        <v>0.01</v>
      </c>
      <c r="G6" s="4">
        <v>0.01</v>
      </c>
      <c r="H6" s="4">
        <v>0.01</v>
      </c>
      <c r="I6" s="4">
        <v>0.01</v>
      </c>
      <c r="J6" s="4">
        <v>0.01</v>
      </c>
      <c r="K6" s="4">
        <v>0.01</v>
      </c>
      <c r="L6" s="4">
        <v>0.01</v>
      </c>
      <c r="M6" s="4">
        <v>0.01</v>
      </c>
      <c r="N6" s="4">
        <v>0.01</v>
      </c>
      <c r="O6" s="4">
        <v>0.01</v>
      </c>
      <c r="P6" s="4">
        <v>0.01</v>
      </c>
      <c r="Q6" s="4">
        <v>0.01</v>
      </c>
      <c r="R6" s="4">
        <v>0.01</v>
      </c>
      <c r="S6" s="4">
        <v>0.01</v>
      </c>
      <c r="T6" s="4">
        <v>0.01</v>
      </c>
      <c r="U6" s="4">
        <v>0.01</v>
      </c>
      <c r="V6" s="4">
        <v>0.01</v>
      </c>
      <c r="W6" s="4">
        <v>0.01</v>
      </c>
      <c r="X6" s="12">
        <f t="shared" si="0"/>
        <v>1.0000000000000002E-2</v>
      </c>
      <c r="Y6" s="13">
        <f t="shared" si="1"/>
        <v>0.9673202614379085</v>
      </c>
    </row>
    <row r="7" spans="1:25" x14ac:dyDescent="0.35">
      <c r="A7" s="6">
        <v>5</v>
      </c>
      <c r="B7" s="1" t="s">
        <v>15</v>
      </c>
      <c r="C7" s="5">
        <v>0</v>
      </c>
      <c r="D7" s="5">
        <v>0</v>
      </c>
      <c r="E7" s="4">
        <v>0.05</v>
      </c>
      <c r="F7" s="5">
        <v>0</v>
      </c>
      <c r="H7" s="4">
        <v>0.01</v>
      </c>
      <c r="I7" s="4">
        <v>4.4999999999999998E-2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4">
        <v>0.05</v>
      </c>
      <c r="R7" s="5">
        <v>0</v>
      </c>
      <c r="S7" s="4">
        <v>0.05</v>
      </c>
      <c r="T7" s="5">
        <v>0</v>
      </c>
      <c r="U7" s="4">
        <v>0.01</v>
      </c>
      <c r="V7" s="5">
        <v>0</v>
      </c>
      <c r="W7" s="5">
        <v>0</v>
      </c>
      <c r="X7" s="12">
        <f t="shared" si="0"/>
        <v>1.0750000000000001E-2</v>
      </c>
      <c r="Y7" s="13">
        <f t="shared" si="1"/>
        <v>0.96486928104575165</v>
      </c>
    </row>
    <row r="8" spans="1:25" x14ac:dyDescent="0.35">
      <c r="A8" s="6">
        <v>6</v>
      </c>
      <c r="B8" s="1" t="s">
        <v>17</v>
      </c>
      <c r="C8" s="4">
        <v>4.0000000000000001E-3</v>
      </c>
      <c r="D8" s="4">
        <v>0.02</v>
      </c>
      <c r="E8" s="4">
        <v>0.02</v>
      </c>
      <c r="F8" s="4">
        <v>4.0000000000000001E-3</v>
      </c>
      <c r="G8" s="4">
        <v>4.0000000000000001E-3</v>
      </c>
      <c r="I8" s="4">
        <v>0.02</v>
      </c>
      <c r="J8" s="4">
        <v>4.0000000000000001E-3</v>
      </c>
      <c r="K8" s="4">
        <v>0.02</v>
      </c>
      <c r="L8" s="4">
        <v>4.0000000000000001E-3</v>
      </c>
      <c r="M8" s="4">
        <v>4.0000000000000001E-3</v>
      </c>
      <c r="N8" s="4">
        <v>4.0000000000000001E-3</v>
      </c>
      <c r="O8" s="4">
        <v>4.0000000000000001E-3</v>
      </c>
      <c r="P8" s="4">
        <v>0.02</v>
      </c>
      <c r="Q8" s="4">
        <v>0.02</v>
      </c>
      <c r="R8" s="4">
        <v>4.0000000000000001E-3</v>
      </c>
      <c r="S8" s="4">
        <v>0.02</v>
      </c>
      <c r="T8" s="4">
        <v>0.02</v>
      </c>
      <c r="U8" s="4">
        <v>4.0000000000000001E-3</v>
      </c>
      <c r="V8" s="4">
        <v>4.0000000000000001E-3</v>
      </c>
      <c r="W8" s="4">
        <v>4.0000000000000001E-3</v>
      </c>
      <c r="X8" s="12">
        <f t="shared" si="0"/>
        <v>1.0400000000000001E-2</v>
      </c>
      <c r="Y8" s="13">
        <f t="shared" si="1"/>
        <v>0.96601307189542485</v>
      </c>
    </row>
    <row r="9" spans="1:25" x14ac:dyDescent="0.35">
      <c r="A9" s="6">
        <v>7</v>
      </c>
      <c r="B9" s="1" t="s">
        <v>18</v>
      </c>
      <c r="C9" s="4">
        <v>2.2499999999999999E-2</v>
      </c>
      <c r="D9" s="4">
        <v>2.2499999999999999E-2</v>
      </c>
      <c r="E9" s="4">
        <v>2.5000000000000001E-2</v>
      </c>
      <c r="F9" s="4">
        <v>2.2499999999999999E-2</v>
      </c>
      <c r="G9" s="4">
        <v>2.2499999999999999E-2</v>
      </c>
      <c r="H9" s="4">
        <v>2.2499999999999999E-2</v>
      </c>
      <c r="J9" s="4">
        <v>2.2499999999999999E-2</v>
      </c>
      <c r="K9" s="4">
        <v>2.2499999999999999E-2</v>
      </c>
      <c r="L9" s="4">
        <v>2.2499999999999999E-2</v>
      </c>
      <c r="M9" s="4">
        <v>2.2499999999999999E-2</v>
      </c>
      <c r="N9" s="4">
        <v>2.2499999999999999E-2</v>
      </c>
      <c r="O9" s="4">
        <v>2.2499999999999999E-2</v>
      </c>
      <c r="P9" s="4">
        <v>2.2499999999999999E-2</v>
      </c>
      <c r="Q9" s="4">
        <v>2.5000000000000001E-2</v>
      </c>
      <c r="R9" s="4">
        <v>2.2499999999999999E-2</v>
      </c>
      <c r="S9" s="4">
        <v>2.5000000000000001E-2</v>
      </c>
      <c r="T9" s="4">
        <v>2.5000000000000001E-2</v>
      </c>
      <c r="U9" s="4">
        <v>2.2499999999999999E-2</v>
      </c>
      <c r="V9" s="4">
        <v>2.2499999999999999E-2</v>
      </c>
      <c r="W9" s="4">
        <v>2.2499999999999999E-2</v>
      </c>
      <c r="X9" s="12">
        <f t="shared" si="0"/>
        <v>2.3000000000000007E-2</v>
      </c>
      <c r="Y9" s="13">
        <f t="shared" si="1"/>
        <v>0.92483660130718959</v>
      </c>
    </row>
    <row r="10" spans="1:25" x14ac:dyDescent="0.35">
      <c r="A10" s="6">
        <v>8</v>
      </c>
      <c r="B10" s="1" t="s">
        <v>24</v>
      </c>
      <c r="C10" s="5">
        <v>0</v>
      </c>
      <c r="D10" s="5">
        <v>0</v>
      </c>
      <c r="E10" s="4">
        <v>6.25E-2</v>
      </c>
      <c r="F10" s="5">
        <v>0</v>
      </c>
      <c r="G10" s="5">
        <v>0</v>
      </c>
      <c r="H10" s="4">
        <v>6.3E-3</v>
      </c>
      <c r="I10" s="4">
        <v>6.3E-3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4">
        <v>6.25E-2</v>
      </c>
      <c r="R10" s="5">
        <v>0</v>
      </c>
      <c r="S10" s="4">
        <v>6.25E-2</v>
      </c>
      <c r="T10" s="4">
        <v>6.25E-2</v>
      </c>
      <c r="U10" s="5">
        <v>0</v>
      </c>
      <c r="V10" s="5">
        <v>0</v>
      </c>
      <c r="W10" s="5">
        <v>0</v>
      </c>
      <c r="X10" s="12">
        <f t="shared" si="0"/>
        <v>1.3129999999999999E-2</v>
      </c>
      <c r="Y10" s="13">
        <f t="shared" si="1"/>
        <v>0.95709150326797388</v>
      </c>
    </row>
    <row r="11" spans="1:25" x14ac:dyDescent="0.35">
      <c r="A11" s="6">
        <v>9</v>
      </c>
      <c r="B11" s="1" t="s">
        <v>27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12">
        <f t="shared" si="0"/>
        <v>0</v>
      </c>
      <c r="Y11" s="13">
        <f t="shared" si="1"/>
        <v>1</v>
      </c>
    </row>
    <row r="12" spans="1:25" x14ac:dyDescent="0.35">
      <c r="A12" s="6">
        <v>10</v>
      </c>
      <c r="B12" s="1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4">
        <v>0.01</v>
      </c>
      <c r="I12" s="4">
        <v>4.4999999999999998E-2</v>
      </c>
      <c r="J12" s="5">
        <v>0</v>
      </c>
      <c r="K12" s="5">
        <v>0</v>
      </c>
      <c r="M12" s="5">
        <v>0</v>
      </c>
      <c r="N12" s="5">
        <v>0</v>
      </c>
      <c r="O12" s="5">
        <v>0</v>
      </c>
      <c r="P12" s="5">
        <v>0</v>
      </c>
      <c r="Q12" s="4">
        <v>0.05</v>
      </c>
      <c r="R12" s="5">
        <v>0</v>
      </c>
      <c r="S12" s="5">
        <v>0</v>
      </c>
      <c r="T12" s="4">
        <v>0.05</v>
      </c>
      <c r="U12" s="5">
        <v>0</v>
      </c>
      <c r="V12" s="5">
        <v>0</v>
      </c>
      <c r="W12" s="5">
        <v>0</v>
      </c>
      <c r="X12" s="12">
        <f t="shared" si="0"/>
        <v>7.7500000000000017E-3</v>
      </c>
      <c r="Y12" s="13">
        <f t="shared" si="1"/>
        <v>0.97467320261437906</v>
      </c>
    </row>
    <row r="13" spans="1:25" x14ac:dyDescent="0.35">
      <c r="A13" s="6">
        <v>11</v>
      </c>
      <c r="B13" s="1" t="s">
        <v>29</v>
      </c>
      <c r="C13" s="5">
        <v>0</v>
      </c>
      <c r="D13" s="5">
        <v>0</v>
      </c>
      <c r="E13" s="4">
        <v>0.1</v>
      </c>
      <c r="F13" s="5">
        <v>0</v>
      </c>
      <c r="G13" s="5">
        <v>0</v>
      </c>
      <c r="H13" s="4">
        <v>0.03</v>
      </c>
      <c r="I13" s="4">
        <v>0.03</v>
      </c>
      <c r="J13" s="5">
        <v>0</v>
      </c>
      <c r="K13" s="5">
        <v>0</v>
      </c>
      <c r="L13" s="5">
        <v>0</v>
      </c>
      <c r="N13" s="5">
        <v>0</v>
      </c>
      <c r="O13" s="5">
        <v>0</v>
      </c>
      <c r="P13" s="5">
        <v>0</v>
      </c>
      <c r="Q13" s="4">
        <v>0.1</v>
      </c>
      <c r="R13" s="5">
        <v>0</v>
      </c>
      <c r="S13" s="5">
        <v>0</v>
      </c>
      <c r="T13" s="4">
        <v>0.1</v>
      </c>
      <c r="U13" s="4">
        <v>0.03</v>
      </c>
      <c r="V13" s="5">
        <v>0</v>
      </c>
      <c r="W13" s="5">
        <v>0</v>
      </c>
      <c r="X13" s="12">
        <f t="shared" si="0"/>
        <v>1.95E-2</v>
      </c>
      <c r="Y13" s="13">
        <f t="shared" si="1"/>
        <v>0.93627450980392157</v>
      </c>
    </row>
    <row r="14" spans="1:25" x14ac:dyDescent="0.35">
      <c r="A14" s="6">
        <v>12</v>
      </c>
      <c r="B14" s="1" t="s">
        <v>32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12">
        <f t="shared" si="0"/>
        <v>0</v>
      </c>
      <c r="Y14" s="13">
        <f t="shared" si="1"/>
        <v>1</v>
      </c>
    </row>
    <row r="15" spans="1:25" x14ac:dyDescent="0.35">
      <c r="A15" s="6">
        <v>13</v>
      </c>
      <c r="B15" s="1" t="s">
        <v>38</v>
      </c>
      <c r="C15" s="5">
        <v>0</v>
      </c>
      <c r="D15" s="5">
        <v>0</v>
      </c>
      <c r="E15" s="4">
        <v>6.25E-2</v>
      </c>
      <c r="F15" s="5">
        <v>0</v>
      </c>
      <c r="G15" s="5">
        <v>0</v>
      </c>
      <c r="H15" s="4">
        <v>1.2500000000000001E-2</v>
      </c>
      <c r="I15" s="4">
        <v>5.62E-2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P15" s="5">
        <v>0</v>
      </c>
      <c r="Q15" s="4">
        <v>6.25E-2</v>
      </c>
      <c r="R15" s="5">
        <v>0</v>
      </c>
      <c r="S15" s="4">
        <v>6.25E-2</v>
      </c>
      <c r="T15" s="4">
        <v>6.25E-2</v>
      </c>
      <c r="U15" s="5">
        <v>0</v>
      </c>
      <c r="V15" s="5">
        <v>0</v>
      </c>
      <c r="W15" s="5">
        <v>0</v>
      </c>
      <c r="X15" s="12">
        <f t="shared" si="0"/>
        <v>1.5934999999999998E-2</v>
      </c>
      <c r="Y15" s="13">
        <f t="shared" si="1"/>
        <v>0.94792483660130722</v>
      </c>
    </row>
    <row r="16" spans="1:25" x14ac:dyDescent="0.35">
      <c r="A16" s="6">
        <v>14</v>
      </c>
      <c r="B16" s="1" t="s">
        <v>41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12">
        <f t="shared" si="0"/>
        <v>0</v>
      </c>
      <c r="Y16" s="13">
        <f t="shared" si="1"/>
        <v>1</v>
      </c>
    </row>
    <row r="17" spans="1:25" x14ac:dyDescent="0.35">
      <c r="A17" s="6">
        <v>15</v>
      </c>
      <c r="B17" s="1" t="s">
        <v>43</v>
      </c>
      <c r="X17" s="12">
        <v>0.3</v>
      </c>
      <c r="Y17" s="13">
        <f t="shared" si="1"/>
        <v>1.9607843137255054E-2</v>
      </c>
    </row>
    <row r="18" spans="1:25" x14ac:dyDescent="0.35">
      <c r="A18" s="6">
        <v>16</v>
      </c>
      <c r="B18" s="1" t="s">
        <v>46</v>
      </c>
      <c r="C18" s="5">
        <v>0</v>
      </c>
      <c r="D18" s="5">
        <v>0</v>
      </c>
      <c r="E18" s="4">
        <v>0.25</v>
      </c>
      <c r="F18" s="5">
        <v>0</v>
      </c>
      <c r="G18" s="5">
        <v>0</v>
      </c>
      <c r="H18" s="4">
        <v>0.05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4">
        <v>0.25</v>
      </c>
      <c r="Q18" s="4">
        <v>0.25</v>
      </c>
      <c r="S18" s="4">
        <v>0.25</v>
      </c>
      <c r="T18" s="5">
        <v>0</v>
      </c>
      <c r="U18" s="4">
        <v>0.05</v>
      </c>
      <c r="V18" s="5">
        <v>0</v>
      </c>
      <c r="W18" s="5">
        <v>0</v>
      </c>
      <c r="X18" s="12">
        <f t="shared" ref="X18:X23" si="2">AVERAGE(C18:W18)</f>
        <v>5.5000000000000007E-2</v>
      </c>
      <c r="Y18" s="13">
        <f t="shared" si="1"/>
        <v>0.8202614379084967</v>
      </c>
    </row>
    <row r="19" spans="1:25" x14ac:dyDescent="0.35">
      <c r="A19" s="6">
        <v>17</v>
      </c>
      <c r="B19" s="1" t="s">
        <v>47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T19" s="5">
        <v>0</v>
      </c>
      <c r="U19" s="5">
        <v>0</v>
      </c>
      <c r="V19" s="5">
        <v>0</v>
      </c>
      <c r="W19" s="5">
        <v>0</v>
      </c>
      <c r="X19" s="12">
        <f t="shared" si="2"/>
        <v>0</v>
      </c>
      <c r="Y19" s="13">
        <f t="shared" si="1"/>
        <v>1</v>
      </c>
    </row>
    <row r="20" spans="1:25" x14ac:dyDescent="0.35">
      <c r="A20" s="6">
        <v>18</v>
      </c>
      <c r="B20" s="1" t="s">
        <v>50</v>
      </c>
      <c r="C20" s="4">
        <v>0.36</v>
      </c>
      <c r="D20" s="4">
        <v>0.36</v>
      </c>
      <c r="E20" s="4">
        <v>0.36</v>
      </c>
      <c r="F20" s="4">
        <v>0.36</v>
      </c>
      <c r="G20" s="5">
        <v>0</v>
      </c>
      <c r="H20" s="4">
        <v>0.36</v>
      </c>
      <c r="I20" s="4">
        <v>0.36</v>
      </c>
      <c r="J20" s="4">
        <v>0.36</v>
      </c>
      <c r="K20" s="5">
        <v>0</v>
      </c>
      <c r="L20" s="4">
        <v>0.36</v>
      </c>
      <c r="M20" s="4">
        <v>0.36</v>
      </c>
      <c r="N20" s="4">
        <v>0.36</v>
      </c>
      <c r="O20" s="4">
        <v>0.36</v>
      </c>
      <c r="P20" s="4">
        <v>0.36</v>
      </c>
      <c r="Q20" s="4">
        <v>0.36</v>
      </c>
      <c r="R20" s="5">
        <v>0</v>
      </c>
      <c r="S20" s="4">
        <v>0.36</v>
      </c>
      <c r="U20" s="4">
        <v>0.36</v>
      </c>
      <c r="V20" s="4">
        <v>0.36</v>
      </c>
      <c r="W20" s="4">
        <v>0.36</v>
      </c>
      <c r="X20" s="12">
        <f t="shared" si="2"/>
        <v>0.30600000000000005</v>
      </c>
      <c r="Y20" s="13">
        <f t="shared" si="1"/>
        <v>0</v>
      </c>
    </row>
    <row r="21" spans="1:25" x14ac:dyDescent="0.35">
      <c r="A21" s="6">
        <v>19</v>
      </c>
      <c r="B21" s="1" t="s">
        <v>51</v>
      </c>
      <c r="C21" s="5">
        <v>0</v>
      </c>
      <c r="D21" s="5">
        <v>0</v>
      </c>
      <c r="E21" s="4">
        <v>6.25E-2</v>
      </c>
      <c r="F21" s="5">
        <v>0</v>
      </c>
      <c r="G21" s="5">
        <v>0</v>
      </c>
      <c r="H21" s="4">
        <v>1.2500000000000001E-2</v>
      </c>
      <c r="I21" s="4">
        <v>5.62E-2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4">
        <v>6.25E-2</v>
      </c>
      <c r="R21" s="5">
        <v>0</v>
      </c>
      <c r="S21" s="4">
        <v>6.25E-2</v>
      </c>
      <c r="T21" s="4">
        <v>6.25E-2</v>
      </c>
      <c r="V21" s="5">
        <v>0</v>
      </c>
      <c r="W21" s="5">
        <v>0</v>
      </c>
      <c r="X21" s="12">
        <f t="shared" si="2"/>
        <v>1.5934999999999998E-2</v>
      </c>
      <c r="Y21" s="13">
        <f t="shared" si="1"/>
        <v>0.94792483660130722</v>
      </c>
    </row>
    <row r="22" spans="1:25" x14ac:dyDescent="0.35">
      <c r="A22" s="6">
        <v>20</v>
      </c>
      <c r="B22" s="1" t="s">
        <v>52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4">
        <v>0.01</v>
      </c>
      <c r="I22" s="4">
        <v>4.4999999999999998E-2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4">
        <v>0.05</v>
      </c>
      <c r="Q22" s="4">
        <v>0.05</v>
      </c>
      <c r="R22" s="5">
        <v>0</v>
      </c>
      <c r="S22" s="5">
        <v>0</v>
      </c>
      <c r="T22" s="4">
        <v>0.05</v>
      </c>
      <c r="U22" s="4">
        <v>0.01</v>
      </c>
      <c r="W22" s="5">
        <v>0</v>
      </c>
      <c r="X22" s="12">
        <f t="shared" si="2"/>
        <v>1.0750000000000001E-2</v>
      </c>
      <c r="Y22" s="13">
        <f t="shared" si="1"/>
        <v>0.96486928104575165</v>
      </c>
    </row>
    <row r="23" spans="1:25" ht="15" thickBot="1" x14ac:dyDescent="0.4">
      <c r="A23" s="6">
        <v>21</v>
      </c>
      <c r="B23" s="1" t="s">
        <v>53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X23" s="14">
        <f t="shared" si="2"/>
        <v>0</v>
      </c>
      <c r="Y23" s="15">
        <f t="shared" si="1"/>
        <v>1</v>
      </c>
    </row>
    <row r="25" spans="1:25" x14ac:dyDescent="0.35">
      <c r="W25" s="10"/>
      <c r="X25" s="11"/>
    </row>
  </sheetData>
  <mergeCells count="1">
    <mergeCell ref="X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Source</vt:lpstr>
      <vt:lpstr>Africa</vt:lpstr>
      <vt:lpstr>UMA</vt:lpstr>
      <vt:lpstr>SADC</vt:lpstr>
      <vt:lpstr>ECCAS</vt:lpstr>
      <vt:lpstr>IGAD</vt:lpstr>
      <vt:lpstr>ECOWAS</vt:lpstr>
      <vt:lpstr>EAC</vt:lpstr>
      <vt:lpstr>COMESAjul2018</vt:lpstr>
      <vt:lpstr>COMESA</vt:lpstr>
      <vt:lpstr>CEN-SAD</vt:lpstr>
      <vt:lpstr>All</vt:lpstr>
      <vt:lpstr>Algeria</vt:lpstr>
      <vt:lpstr>Angola</vt:lpstr>
      <vt:lpstr>Benin</vt:lpstr>
      <vt:lpstr>Botswana</vt:lpstr>
      <vt:lpstr>Burkina Faso</vt:lpstr>
      <vt:lpstr>Burundi</vt:lpstr>
      <vt:lpstr>Cameroon</vt:lpstr>
      <vt:lpstr>Cape Verde</vt:lpstr>
      <vt:lpstr>Central African Republic</vt:lpstr>
      <vt:lpstr>Chad</vt:lpstr>
      <vt:lpstr>Comoros</vt:lpstr>
      <vt:lpstr>Congo</vt:lpstr>
      <vt:lpstr>Cote d'Ivoire</vt:lpstr>
      <vt:lpstr>Congo, Democratic Republic of</vt:lpstr>
      <vt:lpstr>Sheet21</vt:lpstr>
      <vt:lpstr>Djibouti</vt:lpstr>
      <vt:lpstr>Egypt</vt:lpstr>
      <vt:lpstr>Equatorial Guinea</vt:lpstr>
      <vt:lpstr>Eritrea</vt:lpstr>
      <vt:lpstr>Ethiopia</vt:lpstr>
      <vt:lpstr>Gabon</vt:lpstr>
      <vt:lpstr>Ghana</vt:lpstr>
      <vt:lpstr>Gambia</vt:lpstr>
      <vt:lpstr>Guinea</vt:lpstr>
      <vt:lpstr>Guinea-Bissau</vt:lpstr>
      <vt:lpstr>Kenya</vt:lpstr>
      <vt:lpstr>Lesotho</vt:lpstr>
      <vt:lpstr>Liberia</vt:lpstr>
      <vt:lpstr>Libya</vt:lpstr>
      <vt:lpstr>Madagascar</vt:lpstr>
      <vt:lpstr>Malawi</vt:lpstr>
      <vt:lpstr>Mali</vt:lpstr>
      <vt:lpstr>Mauritania</vt:lpstr>
      <vt:lpstr>Mauritius</vt:lpstr>
      <vt:lpstr>Morocco</vt:lpstr>
      <vt:lpstr>Mozambique</vt:lpstr>
      <vt:lpstr>Namibia</vt:lpstr>
      <vt:lpstr>Niger</vt:lpstr>
      <vt:lpstr>Nigeria</vt:lpstr>
      <vt:lpstr>Rwanda</vt:lpstr>
      <vt:lpstr>Sao Tome and Principe</vt:lpstr>
      <vt:lpstr>Senegal</vt:lpstr>
      <vt:lpstr>Seychelles</vt:lpstr>
      <vt:lpstr>Sierra Leone</vt:lpstr>
      <vt:lpstr>Somalia</vt:lpstr>
      <vt:lpstr>South Africa</vt:lpstr>
      <vt:lpstr>South Sudan</vt:lpstr>
      <vt:lpstr>Sudan</vt:lpstr>
      <vt:lpstr>Swaziland</vt:lpstr>
      <vt:lpstr>Togo</vt:lpstr>
      <vt:lpstr>Tunisia</vt:lpstr>
      <vt:lpstr>Uganda</vt:lpstr>
      <vt:lpstr>United Republic of Tanzania</vt:lpstr>
      <vt:lpstr>Zambia</vt:lpstr>
      <vt:lpstr>Zimbabwe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Shamnaaz Sufrauj</dc:creator>
  <cp:lastModifiedBy>Shamnaaz Sufrauj</cp:lastModifiedBy>
  <dcterms:created xsi:type="dcterms:W3CDTF">2017-11-30T07:19:07Z</dcterms:created>
  <dcterms:modified xsi:type="dcterms:W3CDTF">2019-07-28T16:00:40Z</dcterms:modified>
</cp:coreProperties>
</file>